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codeName="ThisWorkbook"/>
  <mc:AlternateContent xmlns:mc="http://schemas.openxmlformats.org/markup-compatibility/2006">
    <mc:Choice Requires="x15">
      <x15ac:absPath xmlns:x15ac="http://schemas.microsoft.com/office/spreadsheetml/2010/11/ac" url="G:\Latest Daily Files\"/>
    </mc:Choice>
  </mc:AlternateContent>
  <xr:revisionPtr revIDLastSave="0" documentId="13_ncr:1_{360195CB-1379-4A53-BCF8-92E9BEF2352E}" xr6:coauthVersionLast="47" xr6:coauthVersionMax="47" xr10:uidLastSave="{00000000-0000-0000-0000-000000000000}"/>
  <bookViews>
    <workbookView xWindow="-108" yWindow="-108" windowWidth="23256" windowHeight="12456" tabRatio="774" firstSheet="1" activeTab="12" xr2:uid="{00000000-000D-0000-FFFF-FFFF00000000}"/>
  </bookViews>
  <sheets>
    <sheet name="MBB Loan Actual Charge" sheetId="22" r:id="rId1"/>
    <sheet name="MBB LOAN" sheetId="19" r:id="rId2"/>
    <sheet name="HP Axia" sheetId="20" r:id="rId3"/>
    <sheet name="HP BLE" sheetId="6" r:id="rId4"/>
    <sheet name="HP BLX" sheetId="1" r:id="rId5"/>
    <sheet name="HP VAA" sheetId="7" r:id="rId6"/>
    <sheet name="HP VAG" sheetId="8" r:id="rId7"/>
    <sheet name="HP VAJ" sheetId="9" r:id="rId8"/>
    <sheet name="HP KEP" sheetId="14" r:id="rId9"/>
    <sheet name="HP VCM" sheetId="16" r:id="rId10"/>
    <sheet name="HP SW" sheetId="21" r:id="rId11"/>
    <sheet name="HP VCM (Rev) " sheetId="23" r:id="rId12"/>
    <sheet name="MBB Loan (Rev)" sheetId="24" r:id="rId13"/>
    <sheet name="Flat Rate Conversion" sheetId="12" state="hidden" r:id="rId14"/>
    <sheet name="Orix" sheetId="5" state="hidden" r:id="rId15"/>
    <sheet name="Dial for Cash" sheetId="2" state="hidden" r:id="rId16"/>
    <sheet name="Citibank Quick Cash " sheetId="13" state="hidden" r:id="rId17"/>
    <sheet name="Cashlite 18800" sheetId="3" state="hidden" r:id="rId18"/>
    <sheet name="Cashlite 67300" sheetId="4" state="hidden" r:id="rId19"/>
    <sheet name="CIMB Cashlite" sheetId="11" state="hidden" r:id="rId20"/>
  </sheets>
  <definedNames>
    <definedName name="_xlnm.Print_Area" localSheetId="0">'MBB Loan Actual Charge'!$B$1:$G$18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7" i="24" l="1"/>
  <c r="E4" i="24"/>
  <c r="F4" i="24" s="1"/>
  <c r="E4" i="23"/>
  <c r="F4" i="23" s="1"/>
  <c r="D32" i="23"/>
  <c r="F4" i="22"/>
  <c r="F5" i="22"/>
  <c r="F6" i="22"/>
  <c r="F7" i="22"/>
  <c r="F8" i="22"/>
  <c r="F9" i="22"/>
  <c r="F10" i="22"/>
  <c r="F11" i="22"/>
  <c r="F12" i="22"/>
  <c r="F13" i="22"/>
  <c r="F14" i="22"/>
  <c r="D15" i="22"/>
  <c r="E15" i="22"/>
  <c r="C5" i="24" l="1"/>
  <c r="C5" i="23"/>
  <c r="E5" i="23" s="1"/>
  <c r="F15" i="22"/>
  <c r="E5" i="21"/>
  <c r="F5" i="21" s="1"/>
  <c r="D89" i="21"/>
  <c r="E5" i="24" l="1"/>
  <c r="F5" i="23"/>
  <c r="C6" i="23" s="1"/>
  <c r="E6" i="23" s="1"/>
  <c r="C6" i="21"/>
  <c r="E6" i="21" s="1"/>
  <c r="D52" i="20"/>
  <c r="E4" i="20"/>
  <c r="F4" i="20" s="1"/>
  <c r="F5" i="24" l="1"/>
  <c r="C5" i="20"/>
  <c r="C6" i="24" l="1"/>
  <c r="F6" i="23"/>
  <c r="C7" i="23" s="1"/>
  <c r="E7" i="23" s="1"/>
  <c r="F6" i="21"/>
  <c r="E5" i="20"/>
  <c r="E6" i="24" l="1"/>
  <c r="C7" i="21"/>
  <c r="E7" i="21" s="1"/>
  <c r="F5" i="20"/>
  <c r="F6" i="24" l="1"/>
  <c r="C6" i="20"/>
  <c r="C7" i="24" l="1"/>
  <c r="F7" i="23"/>
  <c r="C8" i="23" s="1"/>
  <c r="E8" i="23" s="1"/>
  <c r="F7" i="21"/>
  <c r="E6" i="20"/>
  <c r="E7" i="24" l="1"/>
  <c r="C8" i="21"/>
  <c r="E8" i="21" s="1"/>
  <c r="F6" i="20"/>
  <c r="F7" i="24" l="1"/>
  <c r="C7" i="20"/>
  <c r="C8" i="24" l="1"/>
  <c r="F8" i="23"/>
  <c r="C9" i="23" s="1"/>
  <c r="E9" i="23" s="1"/>
  <c r="F8" i="21"/>
  <c r="E7" i="20"/>
  <c r="E8" i="24" l="1"/>
  <c r="C9" i="21"/>
  <c r="E9" i="21" s="1"/>
  <c r="F7" i="20"/>
  <c r="F8" i="24" l="1"/>
  <c r="F9" i="21"/>
  <c r="C10" i="21" s="1"/>
  <c r="E10" i="21" s="1"/>
  <c r="C8" i="20"/>
  <c r="C9" i="24" l="1"/>
  <c r="F9" i="23"/>
  <c r="C10" i="23" s="1"/>
  <c r="E10" i="23" s="1"/>
  <c r="F10" i="21"/>
  <c r="C11" i="21" s="1"/>
  <c r="E11" i="21" s="1"/>
  <c r="E8" i="20"/>
  <c r="E9" i="24" l="1"/>
  <c r="F9" i="24" s="1"/>
  <c r="C10" i="24" s="1"/>
  <c r="F10" i="23"/>
  <c r="C11" i="23" s="1"/>
  <c r="E11" i="23" s="1"/>
  <c r="F11" i="21"/>
  <c r="C12" i="21" s="1"/>
  <c r="E12" i="21" s="1"/>
  <c r="F8" i="20"/>
  <c r="E10" i="24" l="1"/>
  <c r="F10" i="24" s="1"/>
  <c r="C11" i="24" s="1"/>
  <c r="F11" i="23"/>
  <c r="C12" i="23" s="1"/>
  <c r="E12" i="23" s="1"/>
  <c r="F12" i="21"/>
  <c r="C13" i="21" s="1"/>
  <c r="E13" i="21" s="1"/>
  <c r="C9" i="20"/>
  <c r="E11" i="24" l="1"/>
  <c r="F11" i="24" s="1"/>
  <c r="C12" i="24" s="1"/>
  <c r="F12" i="23"/>
  <c r="C13" i="23" s="1"/>
  <c r="E13" i="23" s="1"/>
  <c r="F13" i="21"/>
  <c r="C14" i="21" s="1"/>
  <c r="E14" i="21" s="1"/>
  <c r="E9" i="20"/>
  <c r="F9" i="20" s="1"/>
  <c r="C10" i="20" s="1"/>
  <c r="E12" i="24" l="1"/>
  <c r="F12" i="24" s="1"/>
  <c r="C13" i="24" s="1"/>
  <c r="F13" i="23"/>
  <c r="C14" i="23" s="1"/>
  <c r="E14" i="23" s="1"/>
  <c r="F14" i="21"/>
  <c r="C15" i="21" s="1"/>
  <c r="E15" i="21" s="1"/>
  <c r="E10" i="20"/>
  <c r="F10" i="20" s="1"/>
  <c r="C11" i="20" s="1"/>
  <c r="E13" i="24" l="1"/>
  <c r="F13" i="24" s="1"/>
  <c r="C14" i="24" s="1"/>
  <c r="F14" i="23"/>
  <c r="C15" i="23" s="1"/>
  <c r="E15" i="23" s="1"/>
  <c r="F15" i="21"/>
  <c r="C16" i="21" s="1"/>
  <c r="E16" i="21" s="1"/>
  <c r="E11" i="20"/>
  <c r="F11" i="20" s="1"/>
  <c r="C12" i="20"/>
  <c r="E14" i="24" l="1"/>
  <c r="F14" i="24" s="1"/>
  <c r="C15" i="24" s="1"/>
  <c r="F15" i="23"/>
  <c r="C16" i="23" s="1"/>
  <c r="E16" i="23" s="1"/>
  <c r="F16" i="21"/>
  <c r="C17" i="21" s="1"/>
  <c r="E17" i="21" s="1"/>
  <c r="E12" i="20"/>
  <c r="F12" i="20" s="1"/>
  <c r="C13" i="20"/>
  <c r="E15" i="24" l="1"/>
  <c r="F15" i="24" s="1"/>
  <c r="C16" i="24" s="1"/>
  <c r="F16" i="23"/>
  <c r="C17" i="23" s="1"/>
  <c r="E17" i="23" s="1"/>
  <c r="F17" i="21"/>
  <c r="C18" i="21" s="1"/>
  <c r="E18" i="21" s="1"/>
  <c r="E13" i="20"/>
  <c r="F13" i="20" s="1"/>
  <c r="C14" i="20" s="1"/>
  <c r="E16" i="24" l="1"/>
  <c r="F16" i="24" s="1"/>
  <c r="C17" i="24" s="1"/>
  <c r="F17" i="23"/>
  <c r="C18" i="23" s="1"/>
  <c r="E18" i="23" s="1"/>
  <c r="F18" i="21"/>
  <c r="C19" i="21" s="1"/>
  <c r="E19" i="21" s="1"/>
  <c r="E14" i="20"/>
  <c r="F14" i="20" s="1"/>
  <c r="C15" i="20"/>
  <c r="E17" i="24" l="1"/>
  <c r="F17" i="24" s="1"/>
  <c r="C18" i="24" s="1"/>
  <c r="F18" i="23"/>
  <c r="C19" i="23" s="1"/>
  <c r="E19" i="23" s="1"/>
  <c r="F19" i="21"/>
  <c r="C20" i="21" s="1"/>
  <c r="E20" i="21" s="1"/>
  <c r="E15" i="20"/>
  <c r="F15" i="20" s="1"/>
  <c r="C16" i="20"/>
  <c r="E18" i="24" l="1"/>
  <c r="F18" i="24" s="1"/>
  <c r="C19" i="24" s="1"/>
  <c r="F19" i="23"/>
  <c r="C20" i="23" s="1"/>
  <c r="E20" i="23" s="1"/>
  <c r="F20" i="21"/>
  <c r="C21" i="21" s="1"/>
  <c r="E21" i="21" s="1"/>
  <c r="E16" i="20"/>
  <c r="F16" i="20" s="1"/>
  <c r="C17" i="20" s="1"/>
  <c r="E19" i="24" l="1"/>
  <c r="F19" i="24" s="1"/>
  <c r="C20" i="24" s="1"/>
  <c r="F20" i="23"/>
  <c r="C21" i="23" s="1"/>
  <c r="E21" i="23" s="1"/>
  <c r="F21" i="21"/>
  <c r="C22" i="21" s="1"/>
  <c r="E22" i="21" s="1"/>
  <c r="E17" i="20"/>
  <c r="F17" i="20" s="1"/>
  <c r="C18" i="20" s="1"/>
  <c r="E20" i="24" l="1"/>
  <c r="F20" i="24" s="1"/>
  <c r="C21" i="24" s="1"/>
  <c r="F21" i="23"/>
  <c r="C22" i="23" s="1"/>
  <c r="E22" i="23" s="1"/>
  <c r="F22" i="21"/>
  <c r="C23" i="21" s="1"/>
  <c r="E23" i="21" s="1"/>
  <c r="E18" i="20"/>
  <c r="F18" i="20" s="1"/>
  <c r="C19" i="20" s="1"/>
  <c r="E21" i="24" l="1"/>
  <c r="F21" i="24" s="1"/>
  <c r="C22" i="24" s="1"/>
  <c r="F22" i="23"/>
  <c r="C23" i="23" s="1"/>
  <c r="E23" i="23" s="1"/>
  <c r="F23" i="21"/>
  <c r="C24" i="21" s="1"/>
  <c r="E24" i="21" s="1"/>
  <c r="E19" i="20"/>
  <c r="F19" i="20" s="1"/>
  <c r="C20" i="20"/>
  <c r="E22" i="24" l="1"/>
  <c r="F22" i="24" s="1"/>
  <c r="C23" i="24" s="1"/>
  <c r="F24" i="21"/>
  <c r="C25" i="21" s="1"/>
  <c r="E25" i="21" s="1"/>
  <c r="E20" i="20"/>
  <c r="F20" i="20" s="1"/>
  <c r="C21" i="20"/>
  <c r="E23" i="24" l="1"/>
  <c r="F23" i="24" s="1"/>
  <c r="C24" i="24" s="1"/>
  <c r="F23" i="23"/>
  <c r="C24" i="23" s="1"/>
  <c r="E24" i="23" s="1"/>
  <c r="F25" i="21"/>
  <c r="C26" i="21" s="1"/>
  <c r="E26" i="21" s="1"/>
  <c r="E21" i="20"/>
  <c r="F21" i="20" s="1"/>
  <c r="C22" i="20" s="1"/>
  <c r="E24" i="24" l="1"/>
  <c r="F24" i="24" s="1"/>
  <c r="C25" i="24" s="1"/>
  <c r="F24" i="23"/>
  <c r="C25" i="23" s="1"/>
  <c r="E25" i="23" s="1"/>
  <c r="F26" i="21"/>
  <c r="C27" i="21" s="1"/>
  <c r="E27" i="21" s="1"/>
  <c r="E22" i="20"/>
  <c r="F22" i="20" s="1"/>
  <c r="C23" i="20" s="1"/>
  <c r="E25" i="24" l="1"/>
  <c r="F25" i="24" s="1"/>
  <c r="C26" i="24" s="1"/>
  <c r="F25" i="23"/>
  <c r="C26" i="23" s="1"/>
  <c r="E26" i="23" s="1"/>
  <c r="F27" i="21"/>
  <c r="C28" i="21" s="1"/>
  <c r="E28" i="21" s="1"/>
  <c r="E23" i="20"/>
  <c r="F23" i="20" s="1"/>
  <c r="C24" i="20" s="1"/>
  <c r="E26" i="24" l="1"/>
  <c r="F26" i="24" s="1"/>
  <c r="C27" i="24" s="1"/>
  <c r="F26" i="23"/>
  <c r="C27" i="23" s="1"/>
  <c r="E27" i="23" s="1"/>
  <c r="F28" i="21"/>
  <c r="C29" i="21" s="1"/>
  <c r="E29" i="21" s="1"/>
  <c r="E24" i="20"/>
  <c r="F24" i="20" s="1"/>
  <c r="C25" i="20" s="1"/>
  <c r="E27" i="24" l="1"/>
  <c r="F27" i="24" s="1"/>
  <c r="C28" i="24" s="1"/>
  <c r="F27" i="23"/>
  <c r="C28" i="23" s="1"/>
  <c r="E28" i="23" s="1"/>
  <c r="F29" i="21"/>
  <c r="C30" i="21" s="1"/>
  <c r="E30" i="21" s="1"/>
  <c r="E25" i="20"/>
  <c r="F25" i="20" s="1"/>
  <c r="C26" i="20" s="1"/>
  <c r="E28" i="24" l="1"/>
  <c r="F28" i="24" s="1"/>
  <c r="C29" i="24" s="1"/>
  <c r="F28" i="23"/>
  <c r="C29" i="23" s="1"/>
  <c r="E29" i="23" s="1"/>
  <c r="F30" i="21"/>
  <c r="C31" i="21" s="1"/>
  <c r="E31" i="21" s="1"/>
  <c r="E26" i="20"/>
  <c r="F26" i="20" s="1"/>
  <c r="C27" i="20" s="1"/>
  <c r="E29" i="24" l="1"/>
  <c r="F29" i="24" s="1"/>
  <c r="C30" i="24" s="1"/>
  <c r="F29" i="23"/>
  <c r="C30" i="23" s="1"/>
  <c r="E30" i="23" s="1"/>
  <c r="F31" i="21"/>
  <c r="C32" i="21" s="1"/>
  <c r="E32" i="21" s="1"/>
  <c r="E27" i="20"/>
  <c r="F27" i="20" s="1"/>
  <c r="C28" i="20" s="1"/>
  <c r="E30" i="24" l="1"/>
  <c r="F30" i="24" s="1"/>
  <c r="C31" i="24" s="1"/>
  <c r="F30" i="23"/>
  <c r="C31" i="23" s="1"/>
  <c r="E31" i="23" s="1"/>
  <c r="F32" i="21"/>
  <c r="C33" i="21" s="1"/>
  <c r="E33" i="21" s="1"/>
  <c r="E28" i="20"/>
  <c r="F28" i="20" s="1"/>
  <c r="C29" i="20"/>
  <c r="E31" i="24" l="1"/>
  <c r="F31" i="24" s="1"/>
  <c r="C32" i="24" s="1"/>
  <c r="F31" i="23"/>
  <c r="F33" i="21"/>
  <c r="C34" i="21" s="1"/>
  <c r="E34" i="21" s="1"/>
  <c r="E29" i="20"/>
  <c r="F29" i="20" s="1"/>
  <c r="C30" i="20" s="1"/>
  <c r="E32" i="24" l="1"/>
  <c r="F32" i="24" s="1"/>
  <c r="C33" i="24" s="1"/>
  <c r="F32" i="23"/>
  <c r="F34" i="21"/>
  <c r="C35" i="21" s="1"/>
  <c r="E35" i="21" s="1"/>
  <c r="E30" i="20"/>
  <c r="F30" i="20" s="1"/>
  <c r="C31" i="20" s="1"/>
  <c r="E33" i="24" l="1"/>
  <c r="F33" i="24" s="1"/>
  <c r="C34" i="24" s="1"/>
  <c r="E32" i="23"/>
  <c r="F35" i="21"/>
  <c r="C36" i="21" s="1"/>
  <c r="E36" i="21" s="1"/>
  <c r="E31" i="20"/>
  <c r="F31" i="20" s="1"/>
  <c r="C32" i="20" s="1"/>
  <c r="E34" i="24" l="1"/>
  <c r="F34" i="24" s="1"/>
  <c r="C35" i="24" s="1"/>
  <c r="F36" i="21"/>
  <c r="C37" i="21" s="1"/>
  <c r="E37" i="21" s="1"/>
  <c r="E32" i="20"/>
  <c r="F32" i="20" s="1"/>
  <c r="C33" i="20"/>
  <c r="E35" i="24" l="1"/>
  <c r="F35" i="24" s="1"/>
  <c r="C36" i="24" s="1"/>
  <c r="F37" i="21"/>
  <c r="C38" i="21" s="1"/>
  <c r="E38" i="21" s="1"/>
  <c r="E33" i="20"/>
  <c r="F33" i="20" s="1"/>
  <c r="C34" i="20" s="1"/>
  <c r="E36" i="24" l="1"/>
  <c r="F36" i="24" s="1"/>
  <c r="C37" i="24" s="1"/>
  <c r="F38" i="21"/>
  <c r="C39" i="21" s="1"/>
  <c r="E39" i="21" s="1"/>
  <c r="E34" i="20"/>
  <c r="F34" i="20" s="1"/>
  <c r="C35" i="20" s="1"/>
  <c r="E37" i="24" l="1"/>
  <c r="F37" i="24" s="1"/>
  <c r="C38" i="24" s="1"/>
  <c r="F39" i="21"/>
  <c r="C40" i="21" s="1"/>
  <c r="E40" i="21" s="1"/>
  <c r="E35" i="20"/>
  <c r="F35" i="20" s="1"/>
  <c r="C36" i="20"/>
  <c r="E38" i="24" l="1"/>
  <c r="F38" i="24" s="1"/>
  <c r="C39" i="24" s="1"/>
  <c r="F40" i="21"/>
  <c r="C41" i="21" s="1"/>
  <c r="E41" i="21" s="1"/>
  <c r="E36" i="20"/>
  <c r="F36" i="20" s="1"/>
  <c r="C37" i="20" s="1"/>
  <c r="E39" i="24" l="1"/>
  <c r="F39" i="24" s="1"/>
  <c r="C40" i="24" s="1"/>
  <c r="F41" i="21"/>
  <c r="C42" i="21" s="1"/>
  <c r="E42" i="21" s="1"/>
  <c r="E37" i="20"/>
  <c r="F37" i="20" s="1"/>
  <c r="C38" i="20" s="1"/>
  <c r="E40" i="24" l="1"/>
  <c r="F40" i="24" s="1"/>
  <c r="C41" i="24" s="1"/>
  <c r="F42" i="21"/>
  <c r="C43" i="21" s="1"/>
  <c r="E43" i="21" s="1"/>
  <c r="E38" i="20"/>
  <c r="F38" i="20" s="1"/>
  <c r="C39" i="20" s="1"/>
  <c r="E41" i="24" l="1"/>
  <c r="F41" i="24" s="1"/>
  <c r="C42" i="24" s="1"/>
  <c r="F43" i="21"/>
  <c r="C44" i="21" s="1"/>
  <c r="E44" i="21" s="1"/>
  <c r="E39" i="20"/>
  <c r="F39" i="20" s="1"/>
  <c r="C40" i="20" s="1"/>
  <c r="E42" i="24" l="1"/>
  <c r="F42" i="24" s="1"/>
  <c r="C43" i="24" s="1"/>
  <c r="F44" i="21"/>
  <c r="C45" i="21" s="1"/>
  <c r="E45" i="21" s="1"/>
  <c r="E40" i="20"/>
  <c r="F40" i="20" s="1"/>
  <c r="C41" i="20" s="1"/>
  <c r="E43" i="24" l="1"/>
  <c r="F43" i="24" s="1"/>
  <c r="C44" i="24" s="1"/>
  <c r="F45" i="21"/>
  <c r="C46" i="21" s="1"/>
  <c r="E46" i="21" s="1"/>
  <c r="E41" i="20"/>
  <c r="F41" i="20" s="1"/>
  <c r="C42" i="20" s="1"/>
  <c r="E44" i="24" l="1"/>
  <c r="F44" i="24" s="1"/>
  <c r="C45" i="24" s="1"/>
  <c r="F46" i="21"/>
  <c r="C47" i="21" s="1"/>
  <c r="E47" i="21" s="1"/>
  <c r="E42" i="20"/>
  <c r="F42" i="20" s="1"/>
  <c r="C43" i="20" s="1"/>
  <c r="E45" i="24" l="1"/>
  <c r="F45" i="24" s="1"/>
  <c r="C46" i="24" s="1"/>
  <c r="F47" i="21"/>
  <c r="C48" i="21" s="1"/>
  <c r="E48" i="21" s="1"/>
  <c r="E43" i="20"/>
  <c r="F43" i="20" s="1"/>
  <c r="C44" i="20" s="1"/>
  <c r="E46" i="24" l="1"/>
  <c r="F46" i="24" s="1"/>
  <c r="F48" i="21"/>
  <c r="C49" i="21" s="1"/>
  <c r="E49" i="21" s="1"/>
  <c r="E44" i="20"/>
  <c r="F44" i="20" s="1"/>
  <c r="C45" i="20" s="1"/>
  <c r="F49" i="21" l="1"/>
  <c r="C50" i="21" s="1"/>
  <c r="E50" i="21" s="1"/>
  <c r="E45" i="20"/>
  <c r="F45" i="20" s="1"/>
  <c r="C46" i="20" s="1"/>
  <c r="F50" i="21" l="1"/>
  <c r="C51" i="21" s="1"/>
  <c r="E51" i="21" s="1"/>
  <c r="E46" i="20"/>
  <c r="F46" i="20" s="1"/>
  <c r="C47" i="20" s="1"/>
  <c r="F51" i="21" l="1"/>
  <c r="C52" i="21" s="1"/>
  <c r="E52" i="21" s="1"/>
  <c r="E47" i="20"/>
  <c r="F47" i="20" s="1"/>
  <c r="C48" i="20" s="1"/>
  <c r="F52" i="21" l="1"/>
  <c r="C53" i="21" s="1"/>
  <c r="E53" i="21" s="1"/>
  <c r="E48" i="20"/>
  <c r="F48" i="20" s="1"/>
  <c r="C49" i="20" s="1"/>
  <c r="F53" i="21" l="1"/>
  <c r="C54" i="21" s="1"/>
  <c r="E54" i="21" s="1"/>
  <c r="E49" i="20"/>
  <c r="F49" i="20" s="1"/>
  <c r="C50" i="20" s="1"/>
  <c r="F54" i="21" l="1"/>
  <c r="C55" i="21" s="1"/>
  <c r="E55" i="21" s="1"/>
  <c r="E50" i="20"/>
  <c r="F50" i="20" s="1"/>
  <c r="C51" i="20" s="1"/>
  <c r="E51" i="20" s="1"/>
  <c r="F55" i="21" l="1"/>
  <c r="C56" i="21" s="1"/>
  <c r="E56" i="21" s="1"/>
  <c r="F51" i="20"/>
  <c r="F52" i="20" s="1"/>
  <c r="E52" i="20"/>
  <c r="F56" i="21" l="1"/>
  <c r="C57" i="21" s="1"/>
  <c r="E57" i="21" s="1"/>
  <c r="M34" i="13"/>
  <c r="J4" i="13"/>
  <c r="L4" i="13" s="1"/>
  <c r="M51" i="11"/>
  <c r="K3" i="11"/>
  <c r="F51" i="11"/>
  <c r="D3" i="11"/>
  <c r="C4" i="11" s="1"/>
  <c r="E4" i="11" s="1"/>
  <c r="F57" i="21" l="1"/>
  <c r="C58" i="21" s="1"/>
  <c r="E58" i="21" s="1"/>
  <c r="J4" i="11"/>
  <c r="L4" i="11" s="1"/>
  <c r="F58" i="21" l="1"/>
  <c r="C59" i="21" s="1"/>
  <c r="E59" i="21" s="1"/>
  <c r="K4" i="13"/>
  <c r="E5" i="19"/>
  <c r="F5" i="19" s="1"/>
  <c r="D65" i="19"/>
  <c r="F59" i="21" l="1"/>
  <c r="C60" i="21" s="1"/>
  <c r="E60" i="21" s="1"/>
  <c r="J5" i="13"/>
  <c r="L5" i="13" s="1"/>
  <c r="K4" i="11"/>
  <c r="C6" i="19"/>
  <c r="E6" i="19" s="1"/>
  <c r="D65" i="16"/>
  <c r="E5" i="16"/>
  <c r="F5" i="16" s="1"/>
  <c r="E5" i="14"/>
  <c r="F60" i="21" l="1"/>
  <c r="C61" i="21" s="1"/>
  <c r="E61" i="21" s="1"/>
  <c r="J5" i="11"/>
  <c r="L5" i="11" s="1"/>
  <c r="C6" i="16"/>
  <c r="E6" i="16" s="1"/>
  <c r="D65" i="14"/>
  <c r="F61" i="21" l="1"/>
  <c r="C62" i="21" s="1"/>
  <c r="E62" i="21" s="1"/>
  <c r="K5" i="13"/>
  <c r="F6" i="19"/>
  <c r="F5" i="14"/>
  <c r="C6" i="14" s="1"/>
  <c r="E6" i="14" s="1"/>
  <c r="F34" i="13"/>
  <c r="C4" i="13"/>
  <c r="F62" i="21" l="1"/>
  <c r="C63" i="21" s="1"/>
  <c r="E63" i="21" s="1"/>
  <c r="J6" i="13"/>
  <c r="L6" i="13" s="1"/>
  <c r="E4" i="13"/>
  <c r="D4" i="13" s="1"/>
  <c r="C5" i="13" s="1"/>
  <c r="K5" i="11"/>
  <c r="C7" i="19"/>
  <c r="E7" i="19" s="1"/>
  <c r="F6" i="16"/>
  <c r="F6" i="14"/>
  <c r="C7" i="14" s="1"/>
  <c r="E7" i="14" s="1"/>
  <c r="F62" i="12"/>
  <c r="C3" i="12"/>
  <c r="E3" i="12" s="1"/>
  <c r="F63" i="21" l="1"/>
  <c r="C64" i="21" s="1"/>
  <c r="E64" i="21" s="1"/>
  <c r="E5" i="13"/>
  <c r="D5" i="13" s="1"/>
  <c r="C6" i="13" s="1"/>
  <c r="E6" i="13" s="1"/>
  <c r="D6" i="13" s="1"/>
  <c r="J6" i="11"/>
  <c r="L6" i="11" s="1"/>
  <c r="C7" i="16"/>
  <c r="E7" i="16" s="1"/>
  <c r="F7" i="14"/>
  <c r="C8" i="14" s="1"/>
  <c r="E8" i="14" s="1"/>
  <c r="D3" i="12"/>
  <c r="F64" i="21" l="1"/>
  <c r="C65" i="21" s="1"/>
  <c r="E65" i="21" s="1"/>
  <c r="K6" i="13"/>
  <c r="F7" i="19"/>
  <c r="F8" i="14"/>
  <c r="C9" i="14" s="1"/>
  <c r="E9" i="14" s="1"/>
  <c r="C4" i="12"/>
  <c r="D65" i="9"/>
  <c r="E5" i="9"/>
  <c r="F5" i="9" s="1"/>
  <c r="C6" i="9" s="1"/>
  <c r="F47" i="24" l="1"/>
  <c r="E47" i="24"/>
  <c r="F65" i="21"/>
  <c r="C66" i="21" s="1"/>
  <c r="E66" i="21" s="1"/>
  <c r="J7" i="13"/>
  <c r="L7" i="13" s="1"/>
  <c r="K6" i="11"/>
  <c r="C8" i="19"/>
  <c r="E8" i="19" s="1"/>
  <c r="F7" i="16"/>
  <c r="C7" i="13"/>
  <c r="E7" i="13" s="1"/>
  <c r="D7" i="13" s="1"/>
  <c r="E4" i="12"/>
  <c r="D4" i="11"/>
  <c r="C5" i="11" s="1"/>
  <c r="E5" i="11" s="1"/>
  <c r="E6" i="9"/>
  <c r="F6" i="9" s="1"/>
  <c r="C7" i="9" s="1"/>
  <c r="E5" i="8"/>
  <c r="D65" i="8"/>
  <c r="D65" i="7"/>
  <c r="E5" i="7"/>
  <c r="F5" i="7" s="1"/>
  <c r="F66" i="21" l="1"/>
  <c r="C67" i="21" s="1"/>
  <c r="E67" i="21" s="1"/>
  <c r="J7" i="11"/>
  <c r="L7" i="11" s="1"/>
  <c r="C8" i="16"/>
  <c r="E8" i="16" s="1"/>
  <c r="D4" i="12"/>
  <c r="E7" i="9"/>
  <c r="F5" i="8"/>
  <c r="C6" i="7"/>
  <c r="E6" i="7" s="1"/>
  <c r="D65" i="6"/>
  <c r="E5" i="6"/>
  <c r="F5" i="6" s="1"/>
  <c r="F67" i="21" l="1"/>
  <c r="C68" i="21" s="1"/>
  <c r="E68" i="21" s="1"/>
  <c r="K7" i="13"/>
  <c r="F8" i="19"/>
  <c r="F9" i="14"/>
  <c r="C10" i="14" s="1"/>
  <c r="E10" i="14" s="1"/>
  <c r="C5" i="12"/>
  <c r="F7" i="9"/>
  <c r="C6" i="8"/>
  <c r="E6" i="8" s="1"/>
  <c r="C6" i="6"/>
  <c r="E4" i="5"/>
  <c r="F4" i="5" s="1"/>
  <c r="D52" i="5"/>
  <c r="F50" i="4"/>
  <c r="D5" i="4"/>
  <c r="D4" i="4"/>
  <c r="D3" i="4"/>
  <c r="I2" i="4"/>
  <c r="D2" i="4"/>
  <c r="C3" i="4" s="1"/>
  <c r="I2" i="3"/>
  <c r="D3" i="3"/>
  <c r="D2" i="3"/>
  <c r="C3" i="3" s="1"/>
  <c r="I3" i="3" s="1"/>
  <c r="F50" i="3"/>
  <c r="F68" i="21" l="1"/>
  <c r="C69" i="21" s="1"/>
  <c r="E69" i="21" s="1"/>
  <c r="J8" i="13"/>
  <c r="L8" i="13" s="1"/>
  <c r="K7" i="11"/>
  <c r="J8" i="11" s="1"/>
  <c r="L8" i="11" s="1"/>
  <c r="C9" i="19"/>
  <c r="E9" i="19" s="1"/>
  <c r="F8" i="16"/>
  <c r="C8" i="13"/>
  <c r="E8" i="13" s="1"/>
  <c r="D8" i="13" s="1"/>
  <c r="E5" i="12"/>
  <c r="D5" i="11"/>
  <c r="C6" i="11" s="1"/>
  <c r="E6" i="11" s="1"/>
  <c r="C8" i="9"/>
  <c r="F6" i="7"/>
  <c r="E6" i="6"/>
  <c r="C5" i="5"/>
  <c r="E5" i="5" s="1"/>
  <c r="C4" i="4"/>
  <c r="I3" i="4"/>
  <c r="C4" i="3"/>
  <c r="I4" i="3" s="1"/>
  <c r="C3" i="2"/>
  <c r="C4" i="2" s="1"/>
  <c r="C5" i="2" s="1"/>
  <c r="F2" i="2"/>
  <c r="F50" i="2" s="1"/>
  <c r="F69" i="21" l="1"/>
  <c r="C70" i="21" s="1"/>
  <c r="E70" i="21" s="1"/>
  <c r="F9" i="19"/>
  <c r="C10" i="19" s="1"/>
  <c r="E10" i="19" s="1"/>
  <c r="C9" i="16"/>
  <c r="E9" i="16" s="1"/>
  <c r="F10" i="14"/>
  <c r="C11" i="14" s="1"/>
  <c r="E11" i="14" s="1"/>
  <c r="D5" i="12"/>
  <c r="E8" i="9"/>
  <c r="F6" i="8"/>
  <c r="C7" i="7"/>
  <c r="E7" i="7" s="1"/>
  <c r="F6" i="6"/>
  <c r="I4" i="4"/>
  <c r="C5" i="4"/>
  <c r="D4" i="3"/>
  <c r="C5" i="3" s="1"/>
  <c r="I5" i="3" s="1"/>
  <c r="E5" i="1"/>
  <c r="D65" i="1"/>
  <c r="F5" i="1" l="1"/>
  <c r="F70" i="21"/>
  <c r="C71" i="21" s="1"/>
  <c r="E71" i="21" s="1"/>
  <c r="K8" i="13"/>
  <c r="K8" i="11"/>
  <c r="J9" i="11" s="1"/>
  <c r="L9" i="11" s="1"/>
  <c r="F10" i="19"/>
  <c r="C11" i="19" s="1"/>
  <c r="E11" i="19" s="1"/>
  <c r="C6" i="12"/>
  <c r="F8" i="9"/>
  <c r="C7" i="8"/>
  <c r="E7" i="8" s="1"/>
  <c r="C7" i="6"/>
  <c r="F5" i="5"/>
  <c r="I5" i="4"/>
  <c r="C6" i="4"/>
  <c r="E3" i="2"/>
  <c r="C6" i="1" l="1"/>
  <c r="F71" i="21"/>
  <c r="C72" i="21" s="1"/>
  <c r="E72" i="21" s="1"/>
  <c r="J9" i="13"/>
  <c r="L9" i="13" s="1"/>
  <c r="K9" i="11"/>
  <c r="J10" i="11" s="1"/>
  <c r="L10" i="11" s="1"/>
  <c r="F11" i="19"/>
  <c r="C12" i="19" s="1"/>
  <c r="E12" i="19" s="1"/>
  <c r="F9" i="16"/>
  <c r="F11" i="14"/>
  <c r="C12" i="14" s="1"/>
  <c r="E12" i="14" s="1"/>
  <c r="C9" i="13"/>
  <c r="E9" i="13" s="1"/>
  <c r="D9" i="13" s="1"/>
  <c r="E6" i="12"/>
  <c r="D6" i="11"/>
  <c r="C7" i="11" s="1"/>
  <c r="E7" i="11" s="1"/>
  <c r="C9" i="9"/>
  <c r="F7" i="7"/>
  <c r="E7" i="6"/>
  <c r="C6" i="5"/>
  <c r="E6" i="5" s="1"/>
  <c r="D5" i="3"/>
  <c r="C6" i="3" s="1"/>
  <c r="E6" i="1" l="1"/>
  <c r="F72" i="21"/>
  <c r="C73" i="21" s="1"/>
  <c r="K9" i="13"/>
  <c r="J10" i="13" s="1"/>
  <c r="L10" i="13" s="1"/>
  <c r="K10" i="11"/>
  <c r="J11" i="11" s="1"/>
  <c r="L11" i="11" s="1"/>
  <c r="F12" i="19"/>
  <c r="C13" i="19" s="1"/>
  <c r="E13" i="19" s="1"/>
  <c r="C10" i="16"/>
  <c r="E10" i="16" s="1"/>
  <c r="F12" i="14"/>
  <c r="C13" i="14" s="1"/>
  <c r="E13" i="14" s="1"/>
  <c r="C10" i="13"/>
  <c r="E10" i="13" s="1"/>
  <c r="D10" i="13" s="1"/>
  <c r="D6" i="12"/>
  <c r="E9" i="9"/>
  <c r="F7" i="8"/>
  <c r="C8" i="7"/>
  <c r="E8" i="7" s="1"/>
  <c r="F7" i="6"/>
  <c r="I6" i="4"/>
  <c r="I7" i="4" s="1"/>
  <c r="I8" i="4" s="1"/>
  <c r="I9" i="4" s="1"/>
  <c r="I10" i="4" s="1"/>
  <c r="I11" i="4" s="1"/>
  <c r="I12" i="4" s="1"/>
  <c r="I13" i="4" s="1"/>
  <c r="I14" i="4" s="1"/>
  <c r="I15" i="4" s="1"/>
  <c r="I16" i="4" s="1"/>
  <c r="I17" i="4" s="1"/>
  <c r="I18" i="4" s="1"/>
  <c r="I19" i="4" s="1"/>
  <c r="I20" i="4" s="1"/>
  <c r="I21" i="4" s="1"/>
  <c r="I22" i="4" s="1"/>
  <c r="I23" i="4" s="1"/>
  <c r="I24" i="4" s="1"/>
  <c r="I25" i="4" s="1"/>
  <c r="I26" i="4" s="1"/>
  <c r="I27" i="4" s="1"/>
  <c r="I28" i="4" s="1"/>
  <c r="I29" i="4" s="1"/>
  <c r="I30" i="4" s="1"/>
  <c r="I31" i="4" s="1"/>
  <c r="I32" i="4" s="1"/>
  <c r="I33" i="4" s="1"/>
  <c r="I34" i="4" s="1"/>
  <c r="I35" i="4" s="1"/>
  <c r="I36" i="4" s="1"/>
  <c r="I37" i="4" s="1"/>
  <c r="I38" i="4" s="1"/>
  <c r="I39" i="4" s="1"/>
  <c r="I40" i="4" s="1"/>
  <c r="I41" i="4" s="1"/>
  <c r="I42" i="4" s="1"/>
  <c r="I43" i="4" s="1"/>
  <c r="I44" i="4" s="1"/>
  <c r="I45" i="4" s="1"/>
  <c r="I46" i="4" s="1"/>
  <c r="I47" i="4" s="1"/>
  <c r="I48" i="4" s="1"/>
  <c r="I49" i="4" s="1"/>
  <c r="D6" i="4"/>
  <c r="I6" i="3"/>
  <c r="I7" i="3" s="1"/>
  <c r="I8" i="3" s="1"/>
  <c r="I9" i="3" s="1"/>
  <c r="I10" i="3" s="1"/>
  <c r="I11" i="3" s="1"/>
  <c r="I12" i="3" s="1"/>
  <c r="I13" i="3" s="1"/>
  <c r="I14" i="3" s="1"/>
  <c r="I15" i="3" s="1"/>
  <c r="I16" i="3" s="1"/>
  <c r="I17" i="3" s="1"/>
  <c r="I18" i="3" s="1"/>
  <c r="I19" i="3" s="1"/>
  <c r="I20" i="3" s="1"/>
  <c r="I21" i="3" s="1"/>
  <c r="I22" i="3" s="1"/>
  <c r="I23" i="3" s="1"/>
  <c r="I24" i="3" s="1"/>
  <c r="I25" i="3" s="1"/>
  <c r="I26" i="3" s="1"/>
  <c r="I27" i="3" s="1"/>
  <c r="I28" i="3" s="1"/>
  <c r="I29" i="3" s="1"/>
  <c r="I30" i="3" s="1"/>
  <c r="I31" i="3" s="1"/>
  <c r="I32" i="3" s="1"/>
  <c r="I33" i="3" s="1"/>
  <c r="I34" i="3" s="1"/>
  <c r="I35" i="3" s="1"/>
  <c r="I36" i="3" s="1"/>
  <c r="I37" i="3" s="1"/>
  <c r="I38" i="3" s="1"/>
  <c r="I39" i="3" s="1"/>
  <c r="I40" i="3" s="1"/>
  <c r="I41" i="3" s="1"/>
  <c r="I42" i="3" s="1"/>
  <c r="I43" i="3" s="1"/>
  <c r="I44" i="3" s="1"/>
  <c r="I45" i="3" s="1"/>
  <c r="I46" i="3" s="1"/>
  <c r="I47" i="3" s="1"/>
  <c r="I48" i="3" s="1"/>
  <c r="I49" i="3" s="1"/>
  <c r="F6" i="1" l="1"/>
  <c r="E73" i="21"/>
  <c r="F73" i="21" s="1"/>
  <c r="C74" i="21" s="1"/>
  <c r="E74" i="21" s="1"/>
  <c r="F74" i="21" s="1"/>
  <c r="C75" i="21" s="1"/>
  <c r="E75" i="21" s="1"/>
  <c r="K10" i="13"/>
  <c r="J11" i="13" s="1"/>
  <c r="L11" i="13" s="1"/>
  <c r="K11" i="11"/>
  <c r="J12" i="11" s="1"/>
  <c r="L12" i="11" s="1"/>
  <c r="F13" i="19"/>
  <c r="C14" i="19" s="1"/>
  <c r="E14" i="19" s="1"/>
  <c r="F10" i="16"/>
  <c r="C11" i="16" s="1"/>
  <c r="E11" i="16" s="1"/>
  <c r="F13" i="14"/>
  <c r="C14" i="14" s="1"/>
  <c r="E14" i="14" s="1"/>
  <c r="C11" i="13"/>
  <c r="E11" i="13" s="1"/>
  <c r="D11" i="13" s="1"/>
  <c r="C7" i="12"/>
  <c r="F9" i="9"/>
  <c r="C10" i="9" s="1"/>
  <c r="C8" i="8"/>
  <c r="E8" i="8" s="1"/>
  <c r="C8" i="6"/>
  <c r="F6" i="5"/>
  <c r="C7" i="4"/>
  <c r="E7" i="4" s="1"/>
  <c r="D6" i="3"/>
  <c r="C7" i="3" s="1"/>
  <c r="E7" i="3" s="1"/>
  <c r="E4" i="2"/>
  <c r="C7" i="1" l="1"/>
  <c r="F75" i="21"/>
  <c r="C76" i="21" s="1"/>
  <c r="E76" i="21" s="1"/>
  <c r="K11" i="13"/>
  <c r="J12" i="13" s="1"/>
  <c r="L12" i="13" s="1"/>
  <c r="K12" i="11"/>
  <c r="J13" i="11"/>
  <c r="L13" i="11" s="1"/>
  <c r="F14" i="19"/>
  <c r="C15" i="19" s="1"/>
  <c r="E15" i="19" s="1"/>
  <c r="F11" i="16"/>
  <c r="C12" i="16" s="1"/>
  <c r="E12" i="16" s="1"/>
  <c r="F14" i="14"/>
  <c r="C15" i="14" s="1"/>
  <c r="E15" i="14" s="1"/>
  <c r="C12" i="13"/>
  <c r="E12" i="13" s="1"/>
  <c r="D12" i="13" s="1"/>
  <c r="E7" i="12"/>
  <c r="D7" i="12" s="1"/>
  <c r="D7" i="11"/>
  <c r="C8" i="11" s="1"/>
  <c r="E8" i="11" s="1"/>
  <c r="E10" i="9"/>
  <c r="F8" i="7"/>
  <c r="E8" i="6"/>
  <c r="C7" i="5"/>
  <c r="E7" i="5" s="1"/>
  <c r="D7" i="3"/>
  <c r="C8" i="3" s="1"/>
  <c r="E8" i="3" s="1"/>
  <c r="E7" i="1" l="1"/>
  <c r="F76" i="21"/>
  <c r="C77" i="21" s="1"/>
  <c r="E77" i="21" s="1"/>
  <c r="K12" i="13"/>
  <c r="J13" i="13" s="1"/>
  <c r="L13" i="13" s="1"/>
  <c r="K13" i="11"/>
  <c r="J14" i="11" s="1"/>
  <c r="L14" i="11" s="1"/>
  <c r="F15" i="19"/>
  <c r="C16" i="19" s="1"/>
  <c r="E16" i="19" s="1"/>
  <c r="F12" i="16"/>
  <c r="C13" i="16" s="1"/>
  <c r="E13" i="16" s="1"/>
  <c r="F15" i="14"/>
  <c r="C16" i="14" s="1"/>
  <c r="E16" i="14" s="1"/>
  <c r="C13" i="13"/>
  <c r="C8" i="12"/>
  <c r="F10" i="9"/>
  <c r="C11" i="9" s="1"/>
  <c r="F8" i="8"/>
  <c r="C9" i="7"/>
  <c r="E9" i="7" s="1"/>
  <c r="F8" i="6"/>
  <c r="D7" i="4"/>
  <c r="F7" i="1" l="1"/>
  <c r="F77" i="21"/>
  <c r="C78" i="21" s="1"/>
  <c r="E78" i="21" s="1"/>
  <c r="K13" i="13"/>
  <c r="J14" i="13" s="1"/>
  <c r="L14" i="13" s="1"/>
  <c r="E13" i="13"/>
  <c r="K14" i="11"/>
  <c r="J15" i="11" s="1"/>
  <c r="L15" i="11" s="1"/>
  <c r="F16" i="19"/>
  <c r="C17" i="19" s="1"/>
  <c r="E17" i="19" s="1"/>
  <c r="F13" i="16"/>
  <c r="C14" i="16" s="1"/>
  <c r="E14" i="16" s="1"/>
  <c r="F16" i="14"/>
  <c r="C17" i="14" s="1"/>
  <c r="E17" i="14" s="1"/>
  <c r="E8" i="12"/>
  <c r="D8" i="12" s="1"/>
  <c r="C9" i="12" s="1"/>
  <c r="E11" i="9"/>
  <c r="F11" i="9" s="1"/>
  <c r="C12" i="9" s="1"/>
  <c r="C9" i="8"/>
  <c r="E9" i="8" s="1"/>
  <c r="F9" i="7"/>
  <c r="C9" i="6"/>
  <c r="F7" i="5"/>
  <c r="C8" i="4"/>
  <c r="E8" i="4" s="1"/>
  <c r="D8" i="3"/>
  <c r="C9" i="3" s="1"/>
  <c r="E9" i="3" s="1"/>
  <c r="E5" i="2"/>
  <c r="C8" i="1" l="1"/>
  <c r="E8" i="1" s="1"/>
  <c r="F78" i="21"/>
  <c r="C79" i="21" s="1"/>
  <c r="E79" i="21" s="1"/>
  <c r="K14" i="13"/>
  <c r="J15" i="13" s="1"/>
  <c r="L15" i="13" s="1"/>
  <c r="D13" i="13"/>
  <c r="C14" i="13" s="1"/>
  <c r="E14" i="13" s="1"/>
  <c r="D14" i="13" s="1"/>
  <c r="K15" i="11"/>
  <c r="J16" i="11" s="1"/>
  <c r="L16" i="11" s="1"/>
  <c r="F17" i="19"/>
  <c r="C18" i="19" s="1"/>
  <c r="E18" i="19" s="1"/>
  <c r="F14" i="16"/>
  <c r="C15" i="16" s="1"/>
  <c r="E15" i="16" s="1"/>
  <c r="F17" i="14"/>
  <c r="C18" i="14" s="1"/>
  <c r="E18" i="14" s="1"/>
  <c r="E9" i="12"/>
  <c r="D9" i="12" s="1"/>
  <c r="C10" i="12" s="1"/>
  <c r="D8" i="11"/>
  <c r="C9" i="11" s="1"/>
  <c r="E9" i="11" s="1"/>
  <c r="E12" i="9"/>
  <c r="F12" i="9" s="1"/>
  <c r="C13" i="9" s="1"/>
  <c r="F9" i="8"/>
  <c r="C10" i="7"/>
  <c r="E10" i="7" s="1"/>
  <c r="E9" i="6"/>
  <c r="C8" i="5"/>
  <c r="E8" i="5" s="1"/>
  <c r="D9" i="3"/>
  <c r="C10" i="3" s="1"/>
  <c r="E10" i="3" s="1"/>
  <c r="D5" i="2"/>
  <c r="F8" i="1" l="1"/>
  <c r="F79" i="21"/>
  <c r="C80" i="21" s="1"/>
  <c r="E80" i="21" s="1"/>
  <c r="K15" i="13"/>
  <c r="J16" i="13" s="1"/>
  <c r="L16" i="13" s="1"/>
  <c r="C15" i="13"/>
  <c r="K16" i="11"/>
  <c r="J17" i="11" s="1"/>
  <c r="L17" i="11" s="1"/>
  <c r="F18" i="19"/>
  <c r="C19" i="19" s="1"/>
  <c r="E19" i="19" s="1"/>
  <c r="F15" i="16"/>
  <c r="C16" i="16" s="1"/>
  <c r="E16" i="16" s="1"/>
  <c r="F18" i="14"/>
  <c r="C19" i="14" s="1"/>
  <c r="E19" i="14" s="1"/>
  <c r="E10" i="12"/>
  <c r="D10" i="12" s="1"/>
  <c r="C11" i="12" s="1"/>
  <c r="E13" i="9"/>
  <c r="F13" i="9" s="1"/>
  <c r="C14" i="9" s="1"/>
  <c r="C10" i="8"/>
  <c r="E10" i="8" s="1"/>
  <c r="F10" i="7"/>
  <c r="C11" i="7" s="1"/>
  <c r="E11" i="7" s="1"/>
  <c r="F9" i="6"/>
  <c r="F8" i="5"/>
  <c r="D8" i="4"/>
  <c r="D10" i="3"/>
  <c r="C11" i="3" s="1"/>
  <c r="E11" i="3" s="1"/>
  <c r="C6" i="2"/>
  <c r="C9" i="1" l="1"/>
  <c r="E9" i="1" s="1"/>
  <c r="F9" i="1" s="1"/>
  <c r="C10" i="1" s="1"/>
  <c r="E10" i="1" s="1"/>
  <c r="F10" i="1" s="1"/>
  <c r="C11" i="1" s="1"/>
  <c r="E11" i="1" s="1"/>
  <c r="F11" i="1" s="1"/>
  <c r="C12" i="1" s="1"/>
  <c r="F80" i="21"/>
  <c r="C81" i="21" s="1"/>
  <c r="E81" i="21" s="1"/>
  <c r="K16" i="13"/>
  <c r="J17" i="13" s="1"/>
  <c r="L17" i="13" s="1"/>
  <c r="E15" i="13"/>
  <c r="D15" i="13" s="1"/>
  <c r="K17" i="11"/>
  <c r="J18" i="11" s="1"/>
  <c r="L18" i="11" s="1"/>
  <c r="F19" i="19"/>
  <c r="C20" i="19" s="1"/>
  <c r="E20" i="19" s="1"/>
  <c r="F16" i="16"/>
  <c r="C17" i="16" s="1"/>
  <c r="E17" i="16" s="1"/>
  <c r="F19" i="14"/>
  <c r="C20" i="14" s="1"/>
  <c r="E20" i="14" s="1"/>
  <c r="E11" i="12"/>
  <c r="D11" i="12" s="1"/>
  <c r="C12" i="12" s="1"/>
  <c r="D9" i="11"/>
  <c r="C10" i="11" s="1"/>
  <c r="E10" i="11" s="1"/>
  <c r="E14" i="9"/>
  <c r="F14" i="9" s="1"/>
  <c r="C15" i="9" s="1"/>
  <c r="F10" i="8"/>
  <c r="C11" i="8" s="1"/>
  <c r="E11" i="8" s="1"/>
  <c r="F11" i="7"/>
  <c r="C12" i="7" s="1"/>
  <c r="E12" i="7" s="1"/>
  <c r="C10" i="6"/>
  <c r="C9" i="5"/>
  <c r="E9" i="5" s="1"/>
  <c r="C9" i="4"/>
  <c r="E9" i="4" s="1"/>
  <c r="D11" i="3"/>
  <c r="C12" i="3" s="1"/>
  <c r="E12" i="3" s="1"/>
  <c r="E6" i="2"/>
  <c r="D6" i="2" s="1"/>
  <c r="C13" i="1" l="1"/>
  <c r="E12" i="1"/>
  <c r="F12" i="1" s="1"/>
  <c r="F81" i="21"/>
  <c r="C82" i="21" s="1"/>
  <c r="E82" i="21" s="1"/>
  <c r="K17" i="13"/>
  <c r="J18" i="13" s="1"/>
  <c r="L18" i="13" s="1"/>
  <c r="C16" i="13"/>
  <c r="E16" i="13" s="1"/>
  <c r="D16" i="13" s="1"/>
  <c r="K18" i="11"/>
  <c r="J19" i="11" s="1"/>
  <c r="L19" i="11" s="1"/>
  <c r="F20" i="19"/>
  <c r="C21" i="19" s="1"/>
  <c r="E21" i="19" s="1"/>
  <c r="F17" i="16"/>
  <c r="C18" i="16" s="1"/>
  <c r="E18" i="16" s="1"/>
  <c r="F20" i="14"/>
  <c r="C21" i="14" s="1"/>
  <c r="E21" i="14" s="1"/>
  <c r="E12" i="12"/>
  <c r="D12" i="12" s="1"/>
  <c r="C13" i="12" s="1"/>
  <c r="D10" i="11"/>
  <c r="C11" i="11" s="1"/>
  <c r="E11" i="11" s="1"/>
  <c r="E15" i="9"/>
  <c r="F15" i="9" s="1"/>
  <c r="C16" i="9" s="1"/>
  <c r="F11" i="8"/>
  <c r="C12" i="8" s="1"/>
  <c r="E12" i="8" s="1"/>
  <c r="F12" i="7"/>
  <c r="C13" i="7" s="1"/>
  <c r="E13" i="7" s="1"/>
  <c r="E10" i="6"/>
  <c r="F10" i="6" s="1"/>
  <c r="C11" i="6" s="1"/>
  <c r="F9" i="5"/>
  <c r="C10" i="5" s="1"/>
  <c r="E10" i="5" s="1"/>
  <c r="C7" i="2"/>
  <c r="C14" i="1" l="1"/>
  <c r="E14" i="1" s="1"/>
  <c r="F14" i="1" s="1"/>
  <c r="C15" i="1" s="1"/>
  <c r="E15" i="1" s="1"/>
  <c r="F15" i="1" s="1"/>
  <c r="C16" i="1" s="1"/>
  <c r="E13" i="1"/>
  <c r="F13" i="1" s="1"/>
  <c r="F82" i="21"/>
  <c r="C83" i="21" s="1"/>
  <c r="E83" i="21" s="1"/>
  <c r="K18" i="13"/>
  <c r="J19" i="13" s="1"/>
  <c r="L19" i="13" s="1"/>
  <c r="C17" i="13"/>
  <c r="K19" i="11"/>
  <c r="J20" i="11" s="1"/>
  <c r="L20" i="11" s="1"/>
  <c r="F21" i="19"/>
  <c r="C22" i="19" s="1"/>
  <c r="E22" i="19" s="1"/>
  <c r="F18" i="16"/>
  <c r="C19" i="16" s="1"/>
  <c r="E19" i="16" s="1"/>
  <c r="F21" i="14"/>
  <c r="C22" i="14" s="1"/>
  <c r="E22" i="14" s="1"/>
  <c r="E13" i="12"/>
  <c r="D13" i="12" s="1"/>
  <c r="C14" i="12"/>
  <c r="D11" i="11"/>
  <c r="C12" i="11" s="1"/>
  <c r="E12" i="11" s="1"/>
  <c r="E16" i="9"/>
  <c r="F16" i="9" s="1"/>
  <c r="C17" i="9" s="1"/>
  <c r="F12" i="8"/>
  <c r="C13" i="8" s="1"/>
  <c r="E13" i="8" s="1"/>
  <c r="F13" i="7"/>
  <c r="C14" i="7" s="1"/>
  <c r="E14" i="7" s="1"/>
  <c r="E11" i="6"/>
  <c r="F11" i="6" s="1"/>
  <c r="C12" i="6" s="1"/>
  <c r="F10" i="5"/>
  <c r="C11" i="5" s="1"/>
  <c r="E11" i="5" s="1"/>
  <c r="D9" i="4"/>
  <c r="C10" i="4" s="1"/>
  <c r="E10" i="4" s="1"/>
  <c r="D12" i="3"/>
  <c r="C13" i="3" s="1"/>
  <c r="E13" i="3" s="1"/>
  <c r="E7" i="2"/>
  <c r="D7" i="2" s="1"/>
  <c r="E16" i="1" l="1"/>
  <c r="F16" i="1" s="1"/>
  <c r="C17" i="1" s="1"/>
  <c r="F83" i="21"/>
  <c r="C84" i="21" s="1"/>
  <c r="E84" i="21" s="1"/>
  <c r="K19" i="13"/>
  <c r="J20" i="13" s="1"/>
  <c r="L20" i="13" s="1"/>
  <c r="E17" i="13"/>
  <c r="D17" i="13" s="1"/>
  <c r="K20" i="11"/>
  <c r="J21" i="11" s="1"/>
  <c r="L21" i="11" s="1"/>
  <c r="F22" i="19"/>
  <c r="C23" i="19" s="1"/>
  <c r="E23" i="19" s="1"/>
  <c r="F19" i="16"/>
  <c r="C20" i="16" s="1"/>
  <c r="E20" i="16" s="1"/>
  <c r="F22" i="14"/>
  <c r="C23" i="14" s="1"/>
  <c r="E23" i="14" s="1"/>
  <c r="E14" i="12"/>
  <c r="D14" i="12" s="1"/>
  <c r="C15" i="12" s="1"/>
  <c r="D12" i="11"/>
  <c r="C13" i="11" s="1"/>
  <c r="E13" i="11" s="1"/>
  <c r="E17" i="9"/>
  <c r="F17" i="9" s="1"/>
  <c r="C18" i="9" s="1"/>
  <c r="F13" i="8"/>
  <c r="C14" i="8" s="1"/>
  <c r="E14" i="8" s="1"/>
  <c r="F14" i="7"/>
  <c r="C15" i="7" s="1"/>
  <c r="E15" i="7" s="1"/>
  <c r="E12" i="6"/>
  <c r="F12" i="6" s="1"/>
  <c r="C13" i="6" s="1"/>
  <c r="F11" i="5"/>
  <c r="C12" i="5" s="1"/>
  <c r="E12" i="5" s="1"/>
  <c r="D13" i="3"/>
  <c r="C14" i="3" s="1"/>
  <c r="E14" i="3" s="1"/>
  <c r="C8" i="2"/>
  <c r="E17" i="1" l="1"/>
  <c r="F17" i="1" s="1"/>
  <c r="C18" i="1"/>
  <c r="E18" i="1" s="1"/>
  <c r="F18" i="1" s="1"/>
  <c r="C19" i="1" s="1"/>
  <c r="E19" i="1" s="1"/>
  <c r="F19" i="1" s="1"/>
  <c r="C20" i="1" s="1"/>
  <c r="F84" i="21"/>
  <c r="C85" i="21" s="1"/>
  <c r="E85" i="21" s="1"/>
  <c r="K20" i="13"/>
  <c r="J21" i="13" s="1"/>
  <c r="L21" i="13" s="1"/>
  <c r="C18" i="13"/>
  <c r="E18" i="13" s="1"/>
  <c r="D18" i="13" s="1"/>
  <c r="K21" i="11"/>
  <c r="J22" i="11" s="1"/>
  <c r="L22" i="11" s="1"/>
  <c r="F23" i="19"/>
  <c r="C24" i="19" s="1"/>
  <c r="E24" i="19" s="1"/>
  <c r="F20" i="16"/>
  <c r="C21" i="16" s="1"/>
  <c r="E21" i="16" s="1"/>
  <c r="F23" i="14"/>
  <c r="C24" i="14" s="1"/>
  <c r="E24" i="14" s="1"/>
  <c r="E15" i="12"/>
  <c r="D15" i="12" s="1"/>
  <c r="C16" i="12" s="1"/>
  <c r="D13" i="11"/>
  <c r="C14" i="11" s="1"/>
  <c r="E14" i="11" s="1"/>
  <c r="E18" i="9"/>
  <c r="F18" i="9" s="1"/>
  <c r="C19" i="9" s="1"/>
  <c r="F14" i="8"/>
  <c r="C15" i="8" s="1"/>
  <c r="E15" i="8" s="1"/>
  <c r="F15" i="7"/>
  <c r="C16" i="7" s="1"/>
  <c r="E16" i="7" s="1"/>
  <c r="E13" i="6"/>
  <c r="F13" i="6" s="1"/>
  <c r="C14" i="6" s="1"/>
  <c r="F12" i="5"/>
  <c r="C13" i="5" s="1"/>
  <c r="E13" i="5" s="1"/>
  <c r="D10" i="4"/>
  <c r="C11" i="4" s="1"/>
  <c r="E11" i="4" s="1"/>
  <c r="E8" i="2"/>
  <c r="D8" i="2" s="1"/>
  <c r="E20" i="1"/>
  <c r="F20" i="1" s="1"/>
  <c r="C21" i="1" s="1"/>
  <c r="F85" i="21" l="1"/>
  <c r="C86" i="21" s="1"/>
  <c r="E86" i="21" s="1"/>
  <c r="K21" i="13"/>
  <c r="J22" i="13" s="1"/>
  <c r="L22" i="13" s="1"/>
  <c r="C19" i="13"/>
  <c r="E19" i="13" s="1"/>
  <c r="D19" i="13" s="1"/>
  <c r="K22" i="11"/>
  <c r="J23" i="11" s="1"/>
  <c r="L23" i="11" s="1"/>
  <c r="F24" i="19"/>
  <c r="C25" i="19" s="1"/>
  <c r="E25" i="19" s="1"/>
  <c r="F21" i="16"/>
  <c r="C22" i="16"/>
  <c r="E22" i="16" s="1"/>
  <c r="F24" i="14"/>
  <c r="C25" i="14" s="1"/>
  <c r="E25" i="14" s="1"/>
  <c r="E16" i="12"/>
  <c r="D16" i="12" s="1"/>
  <c r="C17" i="12" s="1"/>
  <c r="D14" i="11"/>
  <c r="C15" i="11" s="1"/>
  <c r="E15" i="11" s="1"/>
  <c r="E19" i="9"/>
  <c r="F19" i="9" s="1"/>
  <c r="C20" i="9" s="1"/>
  <c r="F15" i="8"/>
  <c r="C16" i="8" s="1"/>
  <c r="E16" i="8" s="1"/>
  <c r="F16" i="7"/>
  <c r="C17" i="7" s="1"/>
  <c r="E17" i="7" s="1"/>
  <c r="E14" i="6"/>
  <c r="F14" i="6" s="1"/>
  <c r="C15" i="6" s="1"/>
  <c r="F13" i="5"/>
  <c r="C14" i="5" s="1"/>
  <c r="E14" i="5" s="1"/>
  <c r="D14" i="3"/>
  <c r="C15" i="3" s="1"/>
  <c r="E15" i="3" s="1"/>
  <c r="C9" i="2"/>
  <c r="E21" i="1"/>
  <c r="F21" i="1" s="1"/>
  <c r="C22" i="1"/>
  <c r="F86" i="21" l="1"/>
  <c r="C87" i="21" s="1"/>
  <c r="E87" i="21" s="1"/>
  <c r="K22" i="13"/>
  <c r="J23" i="13" s="1"/>
  <c r="L23" i="13" s="1"/>
  <c r="C20" i="13"/>
  <c r="E20" i="13" s="1"/>
  <c r="D20" i="13" s="1"/>
  <c r="K23" i="11"/>
  <c r="J24" i="11" s="1"/>
  <c r="L24" i="11" s="1"/>
  <c r="F25" i="19"/>
  <c r="C26" i="19" s="1"/>
  <c r="E26" i="19" s="1"/>
  <c r="F22" i="16"/>
  <c r="C23" i="16" s="1"/>
  <c r="E23" i="16" s="1"/>
  <c r="F25" i="14"/>
  <c r="C26" i="14" s="1"/>
  <c r="E26" i="14" s="1"/>
  <c r="E17" i="12"/>
  <c r="D17" i="12" s="1"/>
  <c r="C18" i="12"/>
  <c r="D15" i="11"/>
  <c r="C16" i="11" s="1"/>
  <c r="E16" i="11" s="1"/>
  <c r="E20" i="9"/>
  <c r="F20" i="9" s="1"/>
  <c r="C21" i="9" s="1"/>
  <c r="F16" i="8"/>
  <c r="C17" i="8" s="1"/>
  <c r="E17" i="8" s="1"/>
  <c r="F17" i="7"/>
  <c r="C18" i="7" s="1"/>
  <c r="E18" i="7" s="1"/>
  <c r="E15" i="6"/>
  <c r="F15" i="6" s="1"/>
  <c r="C16" i="6" s="1"/>
  <c r="F14" i="5"/>
  <c r="C15" i="5" s="1"/>
  <c r="E15" i="5" s="1"/>
  <c r="D11" i="4"/>
  <c r="C12" i="4" s="1"/>
  <c r="E12" i="4" s="1"/>
  <c r="E9" i="2"/>
  <c r="D9" i="2" s="1"/>
  <c r="E22" i="1"/>
  <c r="F22" i="1" s="1"/>
  <c r="C23" i="1" s="1"/>
  <c r="F87" i="21" l="1"/>
  <c r="C88" i="21" s="1"/>
  <c r="E88" i="21" s="1"/>
  <c r="K23" i="13"/>
  <c r="J24" i="13" s="1"/>
  <c r="L24" i="13" s="1"/>
  <c r="C21" i="13"/>
  <c r="E21" i="13" s="1"/>
  <c r="D21" i="13" s="1"/>
  <c r="K24" i="11"/>
  <c r="J25" i="11" s="1"/>
  <c r="L25" i="11" s="1"/>
  <c r="F26" i="19"/>
  <c r="C27" i="19" s="1"/>
  <c r="E27" i="19" s="1"/>
  <c r="F23" i="16"/>
  <c r="C24" i="16" s="1"/>
  <c r="E24" i="16" s="1"/>
  <c r="F26" i="14"/>
  <c r="C27" i="14" s="1"/>
  <c r="E27" i="14" s="1"/>
  <c r="E18" i="12"/>
  <c r="D18" i="12" s="1"/>
  <c r="C19" i="12" s="1"/>
  <c r="D16" i="11"/>
  <c r="C17" i="11" s="1"/>
  <c r="E17" i="11" s="1"/>
  <c r="E21" i="9"/>
  <c r="F21" i="9" s="1"/>
  <c r="C22" i="9" s="1"/>
  <c r="F17" i="8"/>
  <c r="C18" i="8" s="1"/>
  <c r="E18" i="8" s="1"/>
  <c r="F18" i="7"/>
  <c r="C19" i="7" s="1"/>
  <c r="E19" i="7" s="1"/>
  <c r="E16" i="6"/>
  <c r="F16" i="6" s="1"/>
  <c r="C17" i="6" s="1"/>
  <c r="F15" i="5"/>
  <c r="C16" i="5" s="1"/>
  <c r="E16" i="5" s="1"/>
  <c r="D15" i="3"/>
  <c r="C16" i="3" s="1"/>
  <c r="E16" i="3" s="1"/>
  <c r="C10" i="2"/>
  <c r="E23" i="1"/>
  <c r="F23" i="1" s="1"/>
  <c r="C24" i="1" s="1"/>
  <c r="E89" i="21" l="1"/>
  <c r="K24" i="13"/>
  <c r="J25" i="13" s="1"/>
  <c r="L25" i="13" s="1"/>
  <c r="C22" i="13"/>
  <c r="K25" i="11"/>
  <c r="J26" i="11" s="1"/>
  <c r="L26" i="11" s="1"/>
  <c r="F27" i="19"/>
  <c r="C28" i="19" s="1"/>
  <c r="E28" i="19" s="1"/>
  <c r="F24" i="16"/>
  <c r="C25" i="16" s="1"/>
  <c r="E25" i="16" s="1"/>
  <c r="F27" i="14"/>
  <c r="C28" i="14" s="1"/>
  <c r="E28" i="14" s="1"/>
  <c r="E19" i="12"/>
  <c r="D19" i="12" s="1"/>
  <c r="C20" i="12" s="1"/>
  <c r="D17" i="11"/>
  <c r="C18" i="11" s="1"/>
  <c r="E18" i="11" s="1"/>
  <c r="E22" i="9"/>
  <c r="F22" i="9" s="1"/>
  <c r="C23" i="9" s="1"/>
  <c r="F18" i="8"/>
  <c r="C19" i="8" s="1"/>
  <c r="E19" i="8" s="1"/>
  <c r="F19" i="7"/>
  <c r="C20" i="7" s="1"/>
  <c r="E20" i="7" s="1"/>
  <c r="E17" i="6"/>
  <c r="F17" i="6" s="1"/>
  <c r="C18" i="6" s="1"/>
  <c r="F16" i="5"/>
  <c r="C17" i="5" s="1"/>
  <c r="E17" i="5" s="1"/>
  <c r="D12" i="4"/>
  <c r="C13" i="4" s="1"/>
  <c r="E13" i="4" s="1"/>
  <c r="E10" i="2"/>
  <c r="D10" i="2" s="1"/>
  <c r="C11" i="2" s="1"/>
  <c r="E24" i="1"/>
  <c r="F24" i="1" s="1"/>
  <c r="C25" i="1" s="1"/>
  <c r="F88" i="21" l="1"/>
  <c r="F89" i="21" s="1"/>
  <c r="K25" i="13"/>
  <c r="J26" i="13" s="1"/>
  <c r="L26" i="13" s="1"/>
  <c r="E22" i="13"/>
  <c r="D22" i="13" s="1"/>
  <c r="K26" i="11"/>
  <c r="J27" i="11" s="1"/>
  <c r="L27" i="11" s="1"/>
  <c r="F28" i="19"/>
  <c r="C29" i="19" s="1"/>
  <c r="E29" i="19" s="1"/>
  <c r="F25" i="16"/>
  <c r="C26" i="16" s="1"/>
  <c r="E26" i="16" s="1"/>
  <c r="F28" i="14"/>
  <c r="C29" i="14" s="1"/>
  <c r="E29" i="14" s="1"/>
  <c r="E20" i="12"/>
  <c r="D20" i="12" s="1"/>
  <c r="C21" i="12" s="1"/>
  <c r="D18" i="11"/>
  <c r="C19" i="11" s="1"/>
  <c r="E19" i="11" s="1"/>
  <c r="E23" i="9"/>
  <c r="F23" i="9" s="1"/>
  <c r="C24" i="9" s="1"/>
  <c r="F19" i="8"/>
  <c r="C20" i="8" s="1"/>
  <c r="E20" i="8" s="1"/>
  <c r="F20" i="7"/>
  <c r="C21" i="7" s="1"/>
  <c r="E21" i="7" s="1"/>
  <c r="E18" i="6"/>
  <c r="F18" i="6" s="1"/>
  <c r="C19" i="6" s="1"/>
  <c r="F17" i="5"/>
  <c r="C18" i="5" s="1"/>
  <c r="E18" i="5" s="1"/>
  <c r="D16" i="3"/>
  <c r="C17" i="3" s="1"/>
  <c r="E17" i="3" s="1"/>
  <c r="E11" i="2"/>
  <c r="D11" i="2" s="1"/>
  <c r="C12" i="2" s="1"/>
  <c r="E25" i="1"/>
  <c r="F25" i="1" s="1"/>
  <c r="C26" i="1"/>
  <c r="K26" i="13" l="1"/>
  <c r="J27" i="13" s="1"/>
  <c r="L27" i="13" s="1"/>
  <c r="C23" i="13"/>
  <c r="K27" i="11"/>
  <c r="J28" i="11" s="1"/>
  <c r="L28" i="11" s="1"/>
  <c r="F29" i="19"/>
  <c r="C30" i="19" s="1"/>
  <c r="E30" i="19" s="1"/>
  <c r="F26" i="16"/>
  <c r="C27" i="16" s="1"/>
  <c r="E27" i="16" s="1"/>
  <c r="F29" i="14"/>
  <c r="C30" i="14" s="1"/>
  <c r="E30" i="14" s="1"/>
  <c r="E21" i="12"/>
  <c r="D21" i="12" s="1"/>
  <c r="C22" i="12" s="1"/>
  <c r="D19" i="11"/>
  <c r="C20" i="11" s="1"/>
  <c r="E20" i="11" s="1"/>
  <c r="E24" i="9"/>
  <c r="F24" i="9" s="1"/>
  <c r="C25" i="9" s="1"/>
  <c r="F20" i="8"/>
  <c r="C21" i="8" s="1"/>
  <c r="E21" i="8" s="1"/>
  <c r="F21" i="7"/>
  <c r="C22" i="7" s="1"/>
  <c r="E22" i="7" s="1"/>
  <c r="E19" i="6"/>
  <c r="F19" i="6" s="1"/>
  <c r="C20" i="6" s="1"/>
  <c r="F18" i="5"/>
  <c r="C19" i="5" s="1"/>
  <c r="E19" i="5" s="1"/>
  <c r="D13" i="4"/>
  <c r="C14" i="4" s="1"/>
  <c r="E14" i="4" s="1"/>
  <c r="D17" i="3"/>
  <c r="C18" i="3" s="1"/>
  <c r="E18" i="3" s="1"/>
  <c r="E12" i="2"/>
  <c r="D12" i="2" s="1"/>
  <c r="C13" i="2" s="1"/>
  <c r="E26" i="1"/>
  <c r="F26" i="1" s="1"/>
  <c r="C27" i="1" s="1"/>
  <c r="K27" i="13" l="1"/>
  <c r="J28" i="13" s="1"/>
  <c r="L28" i="13" s="1"/>
  <c r="E23" i="13"/>
  <c r="K28" i="11"/>
  <c r="J29" i="11" s="1"/>
  <c r="L29" i="11" s="1"/>
  <c r="F30" i="19"/>
  <c r="C31" i="19" s="1"/>
  <c r="E31" i="19" s="1"/>
  <c r="F27" i="16"/>
  <c r="C28" i="16" s="1"/>
  <c r="E28" i="16" s="1"/>
  <c r="F30" i="14"/>
  <c r="C31" i="14" s="1"/>
  <c r="E31" i="14" s="1"/>
  <c r="E22" i="12"/>
  <c r="D22" i="12" s="1"/>
  <c r="C23" i="12" s="1"/>
  <c r="D20" i="11"/>
  <c r="C21" i="11" s="1"/>
  <c r="E21" i="11" s="1"/>
  <c r="E25" i="9"/>
  <c r="F25" i="9" s="1"/>
  <c r="C26" i="9" s="1"/>
  <c r="F21" i="8"/>
  <c r="C22" i="8" s="1"/>
  <c r="E22" i="8" s="1"/>
  <c r="F22" i="7"/>
  <c r="C23" i="7" s="1"/>
  <c r="E23" i="7" s="1"/>
  <c r="E20" i="6"/>
  <c r="F20" i="6" s="1"/>
  <c r="C21" i="6" s="1"/>
  <c r="F19" i="5"/>
  <c r="C20" i="5" s="1"/>
  <c r="E20" i="5" s="1"/>
  <c r="D18" i="3"/>
  <c r="C19" i="3" s="1"/>
  <c r="E19" i="3" s="1"/>
  <c r="E13" i="2"/>
  <c r="D13" i="2" s="1"/>
  <c r="C14" i="2" s="1"/>
  <c r="E27" i="1"/>
  <c r="F27" i="1" s="1"/>
  <c r="C28" i="1" s="1"/>
  <c r="K28" i="13" l="1"/>
  <c r="J29" i="13" s="1"/>
  <c r="L29" i="13" s="1"/>
  <c r="D23" i="13"/>
  <c r="C24" i="13" s="1"/>
  <c r="E24" i="13" s="1"/>
  <c r="D24" i="13" s="1"/>
  <c r="K29" i="11"/>
  <c r="J30" i="11" s="1"/>
  <c r="L30" i="11" s="1"/>
  <c r="F31" i="19"/>
  <c r="C32" i="19" s="1"/>
  <c r="E32" i="19" s="1"/>
  <c r="F28" i="16"/>
  <c r="C29" i="16" s="1"/>
  <c r="E29" i="16" s="1"/>
  <c r="F31" i="14"/>
  <c r="C32" i="14" s="1"/>
  <c r="E32" i="14" s="1"/>
  <c r="E23" i="12"/>
  <c r="D23" i="12" s="1"/>
  <c r="C24" i="12" s="1"/>
  <c r="D21" i="11"/>
  <c r="C22" i="11" s="1"/>
  <c r="E22" i="11" s="1"/>
  <c r="E26" i="9"/>
  <c r="F26" i="9" s="1"/>
  <c r="C27" i="9" s="1"/>
  <c r="F22" i="8"/>
  <c r="C23" i="8" s="1"/>
  <c r="E23" i="8" s="1"/>
  <c r="F23" i="7"/>
  <c r="C24" i="7" s="1"/>
  <c r="E24" i="7" s="1"/>
  <c r="E21" i="6"/>
  <c r="F21" i="6" s="1"/>
  <c r="C22" i="6" s="1"/>
  <c r="F20" i="5"/>
  <c r="C21" i="5" s="1"/>
  <c r="E21" i="5" s="1"/>
  <c r="D14" i="4"/>
  <c r="C15" i="4" s="1"/>
  <c r="E15" i="4" s="1"/>
  <c r="D19" i="3"/>
  <c r="C20" i="3" s="1"/>
  <c r="E20" i="3" s="1"/>
  <c r="E14" i="2"/>
  <c r="D14" i="2" s="1"/>
  <c r="C15" i="2" s="1"/>
  <c r="E28" i="1"/>
  <c r="F28" i="1" s="1"/>
  <c r="C29" i="1" s="1"/>
  <c r="K29" i="13" l="1"/>
  <c r="J30" i="13" s="1"/>
  <c r="L30" i="13" s="1"/>
  <c r="C25" i="13"/>
  <c r="E25" i="13" s="1"/>
  <c r="D25" i="13" s="1"/>
  <c r="K30" i="11"/>
  <c r="J31" i="11" s="1"/>
  <c r="L31" i="11" s="1"/>
  <c r="F32" i="19"/>
  <c r="C33" i="19" s="1"/>
  <c r="E33" i="19" s="1"/>
  <c r="F29" i="16"/>
  <c r="C30" i="16" s="1"/>
  <c r="E30" i="16" s="1"/>
  <c r="F32" i="14"/>
  <c r="C33" i="14" s="1"/>
  <c r="E33" i="14" s="1"/>
  <c r="E24" i="12"/>
  <c r="D24" i="12" s="1"/>
  <c r="C25" i="12" s="1"/>
  <c r="D22" i="11"/>
  <c r="C23" i="11" s="1"/>
  <c r="E23" i="11" s="1"/>
  <c r="E27" i="9"/>
  <c r="F27" i="9" s="1"/>
  <c r="C28" i="9" s="1"/>
  <c r="F23" i="8"/>
  <c r="C24" i="8" s="1"/>
  <c r="E24" i="8" s="1"/>
  <c r="F24" i="7"/>
  <c r="C25" i="7" s="1"/>
  <c r="E25" i="7" s="1"/>
  <c r="E22" i="6"/>
  <c r="F22" i="6" s="1"/>
  <c r="C23" i="6" s="1"/>
  <c r="F21" i="5"/>
  <c r="C22" i="5" s="1"/>
  <c r="E22" i="5" s="1"/>
  <c r="D20" i="3"/>
  <c r="C21" i="3" s="1"/>
  <c r="E21" i="3" s="1"/>
  <c r="E15" i="2"/>
  <c r="D15" i="2" s="1"/>
  <c r="C16" i="2" s="1"/>
  <c r="E29" i="1"/>
  <c r="F29" i="1" s="1"/>
  <c r="C30" i="1" s="1"/>
  <c r="K30" i="13" l="1"/>
  <c r="J31" i="13" s="1"/>
  <c r="L31" i="13" s="1"/>
  <c r="C26" i="13"/>
  <c r="E26" i="13" s="1"/>
  <c r="D26" i="13" s="1"/>
  <c r="K31" i="11"/>
  <c r="J32" i="11" s="1"/>
  <c r="L32" i="11" s="1"/>
  <c r="F33" i="19"/>
  <c r="C34" i="19" s="1"/>
  <c r="E34" i="19" s="1"/>
  <c r="F30" i="16"/>
  <c r="C31" i="16" s="1"/>
  <c r="E31" i="16" s="1"/>
  <c r="F33" i="14"/>
  <c r="C34" i="14" s="1"/>
  <c r="E34" i="14" s="1"/>
  <c r="E25" i="12"/>
  <c r="D25" i="12" s="1"/>
  <c r="C26" i="12" s="1"/>
  <c r="D23" i="11"/>
  <c r="C24" i="11" s="1"/>
  <c r="E24" i="11" s="1"/>
  <c r="E28" i="9"/>
  <c r="F28" i="9" s="1"/>
  <c r="C29" i="9" s="1"/>
  <c r="F24" i="8"/>
  <c r="C25" i="8" s="1"/>
  <c r="E25" i="8" s="1"/>
  <c r="F25" i="7"/>
  <c r="C26" i="7" s="1"/>
  <c r="E26" i="7" s="1"/>
  <c r="E23" i="6"/>
  <c r="F23" i="6" s="1"/>
  <c r="C24" i="6" s="1"/>
  <c r="F22" i="5"/>
  <c r="C23" i="5" s="1"/>
  <c r="E23" i="5" s="1"/>
  <c r="D15" i="4"/>
  <c r="C16" i="4" s="1"/>
  <c r="E16" i="4" s="1"/>
  <c r="D21" i="3"/>
  <c r="C22" i="3" s="1"/>
  <c r="E22" i="3" s="1"/>
  <c r="E16" i="2"/>
  <c r="D16" i="2" s="1"/>
  <c r="C17" i="2" s="1"/>
  <c r="E30" i="1"/>
  <c r="F30" i="1" s="1"/>
  <c r="C31" i="1" s="1"/>
  <c r="K31" i="13" l="1"/>
  <c r="J32" i="13" s="1"/>
  <c r="L32" i="13" s="1"/>
  <c r="C27" i="13"/>
  <c r="K32" i="11"/>
  <c r="J33" i="11" s="1"/>
  <c r="L33" i="11" s="1"/>
  <c r="F34" i="19"/>
  <c r="C35" i="19" s="1"/>
  <c r="E35" i="19" s="1"/>
  <c r="F31" i="16"/>
  <c r="C32" i="16" s="1"/>
  <c r="E32" i="16" s="1"/>
  <c r="F34" i="14"/>
  <c r="C35" i="14" s="1"/>
  <c r="E35" i="14" s="1"/>
  <c r="E26" i="12"/>
  <c r="D26" i="12" s="1"/>
  <c r="C27" i="12" s="1"/>
  <c r="D24" i="11"/>
  <c r="C25" i="11" s="1"/>
  <c r="E25" i="11" s="1"/>
  <c r="E29" i="9"/>
  <c r="F29" i="9" s="1"/>
  <c r="C30" i="9" s="1"/>
  <c r="F25" i="8"/>
  <c r="C26" i="8" s="1"/>
  <c r="E26" i="8" s="1"/>
  <c r="F26" i="7"/>
  <c r="C27" i="7" s="1"/>
  <c r="E27" i="7" s="1"/>
  <c r="E24" i="6"/>
  <c r="F24" i="6" s="1"/>
  <c r="C25" i="6" s="1"/>
  <c r="F23" i="5"/>
  <c r="C24" i="5" s="1"/>
  <c r="E24" i="5" s="1"/>
  <c r="E17" i="2"/>
  <c r="D17" i="2" s="1"/>
  <c r="C18" i="2" s="1"/>
  <c r="E31" i="1"/>
  <c r="F31" i="1" s="1"/>
  <c r="C32" i="1" s="1"/>
  <c r="K32" i="13" l="1"/>
  <c r="J33" i="13" s="1"/>
  <c r="L33" i="13" s="1"/>
  <c r="E27" i="13"/>
  <c r="K33" i="11"/>
  <c r="J34" i="11" s="1"/>
  <c r="L34" i="11" s="1"/>
  <c r="F35" i="19"/>
  <c r="C36" i="19" s="1"/>
  <c r="E36" i="19" s="1"/>
  <c r="F32" i="16"/>
  <c r="C33" i="16" s="1"/>
  <c r="E33" i="16" s="1"/>
  <c r="F35" i="14"/>
  <c r="C36" i="14" s="1"/>
  <c r="E36" i="14" s="1"/>
  <c r="E27" i="12"/>
  <c r="D27" i="12" s="1"/>
  <c r="C28" i="12" s="1"/>
  <c r="D25" i="11"/>
  <c r="C26" i="11" s="1"/>
  <c r="E26" i="11" s="1"/>
  <c r="E30" i="9"/>
  <c r="F30" i="9" s="1"/>
  <c r="C31" i="9" s="1"/>
  <c r="F26" i="8"/>
  <c r="C27" i="8" s="1"/>
  <c r="E27" i="8" s="1"/>
  <c r="F27" i="7"/>
  <c r="C28" i="7" s="1"/>
  <c r="E28" i="7" s="1"/>
  <c r="E25" i="6"/>
  <c r="F25" i="6" s="1"/>
  <c r="C26" i="6" s="1"/>
  <c r="F24" i="5"/>
  <c r="C25" i="5" s="1"/>
  <c r="E25" i="5" s="1"/>
  <c r="D16" i="4"/>
  <c r="C17" i="4" s="1"/>
  <c r="E17" i="4" s="1"/>
  <c r="D22" i="3"/>
  <c r="C23" i="3" s="1"/>
  <c r="E23" i="3" s="1"/>
  <c r="E18" i="2"/>
  <c r="D18" i="2" s="1"/>
  <c r="C19" i="2" s="1"/>
  <c r="E32" i="1"/>
  <c r="F32" i="1" s="1"/>
  <c r="C33" i="1"/>
  <c r="K33" i="13" l="1"/>
  <c r="K34" i="13" s="1"/>
  <c r="L34" i="13"/>
  <c r="D27" i="13"/>
  <c r="C28" i="13" s="1"/>
  <c r="E28" i="13" s="1"/>
  <c r="K34" i="11"/>
  <c r="J35" i="11" s="1"/>
  <c r="L35" i="11" s="1"/>
  <c r="F36" i="19"/>
  <c r="C37" i="19" s="1"/>
  <c r="E37" i="19" s="1"/>
  <c r="F33" i="16"/>
  <c r="C34" i="16" s="1"/>
  <c r="E34" i="16" s="1"/>
  <c r="F36" i="14"/>
  <c r="C37" i="14" s="1"/>
  <c r="E37" i="14" s="1"/>
  <c r="E28" i="12"/>
  <c r="D28" i="12" s="1"/>
  <c r="C29" i="12" s="1"/>
  <c r="D26" i="11"/>
  <c r="C27" i="11" s="1"/>
  <c r="E27" i="11" s="1"/>
  <c r="E31" i="9"/>
  <c r="F31" i="9" s="1"/>
  <c r="C32" i="9"/>
  <c r="F27" i="8"/>
  <c r="C28" i="8" s="1"/>
  <c r="E28" i="8" s="1"/>
  <c r="F28" i="7"/>
  <c r="C29" i="7" s="1"/>
  <c r="E29" i="7" s="1"/>
  <c r="E26" i="6"/>
  <c r="F26" i="6" s="1"/>
  <c r="C27" i="6" s="1"/>
  <c r="F25" i="5"/>
  <c r="C26" i="5" s="1"/>
  <c r="E26" i="5" s="1"/>
  <c r="E19" i="2"/>
  <c r="D19" i="2" s="1"/>
  <c r="C20" i="2" s="1"/>
  <c r="E33" i="1"/>
  <c r="F33" i="1" s="1"/>
  <c r="C34" i="1"/>
  <c r="D28" i="13" l="1"/>
  <c r="C29" i="13" s="1"/>
  <c r="E29" i="13" s="1"/>
  <c r="K35" i="11"/>
  <c r="J36" i="11" s="1"/>
  <c r="L36" i="11" s="1"/>
  <c r="F37" i="19"/>
  <c r="C38" i="19" s="1"/>
  <c r="E38" i="19" s="1"/>
  <c r="F34" i="16"/>
  <c r="C35" i="16" s="1"/>
  <c r="E35" i="16" s="1"/>
  <c r="F37" i="14"/>
  <c r="C38" i="14" s="1"/>
  <c r="E38" i="14" s="1"/>
  <c r="E29" i="12"/>
  <c r="D29" i="12" s="1"/>
  <c r="C30" i="12"/>
  <c r="D27" i="11"/>
  <c r="C28" i="11" s="1"/>
  <c r="E28" i="11" s="1"/>
  <c r="E32" i="9"/>
  <c r="F32" i="9" s="1"/>
  <c r="C33" i="9" s="1"/>
  <c r="F28" i="8"/>
  <c r="C29" i="8" s="1"/>
  <c r="E29" i="8" s="1"/>
  <c r="F29" i="7"/>
  <c r="C30" i="7" s="1"/>
  <c r="E30" i="7" s="1"/>
  <c r="E27" i="6"/>
  <c r="F27" i="6" s="1"/>
  <c r="C28" i="6" s="1"/>
  <c r="F26" i="5"/>
  <c r="C27" i="5" s="1"/>
  <c r="E27" i="5" s="1"/>
  <c r="D17" i="4"/>
  <c r="C18" i="4" s="1"/>
  <c r="E18" i="4" s="1"/>
  <c r="D23" i="3"/>
  <c r="C24" i="3" s="1"/>
  <c r="E24" i="3" s="1"/>
  <c r="E20" i="2"/>
  <c r="D20" i="2" s="1"/>
  <c r="C21" i="2" s="1"/>
  <c r="E34" i="1"/>
  <c r="F34" i="1" s="1"/>
  <c r="C35" i="1" s="1"/>
  <c r="D29" i="13" l="1"/>
  <c r="C30" i="13" s="1"/>
  <c r="E30" i="13" s="1"/>
  <c r="K36" i="11"/>
  <c r="J37" i="11" s="1"/>
  <c r="L37" i="11" s="1"/>
  <c r="F38" i="19"/>
  <c r="C39" i="19" s="1"/>
  <c r="E39" i="19" s="1"/>
  <c r="F35" i="16"/>
  <c r="C36" i="16" s="1"/>
  <c r="E36" i="16" s="1"/>
  <c r="F38" i="14"/>
  <c r="C39" i="14" s="1"/>
  <c r="E39" i="14" s="1"/>
  <c r="E30" i="12"/>
  <c r="D30" i="12" s="1"/>
  <c r="C31" i="12" s="1"/>
  <c r="D28" i="11"/>
  <c r="C29" i="11" s="1"/>
  <c r="E29" i="11" s="1"/>
  <c r="E33" i="9"/>
  <c r="F33" i="9" s="1"/>
  <c r="C34" i="9" s="1"/>
  <c r="F29" i="8"/>
  <c r="C30" i="8" s="1"/>
  <c r="E30" i="8" s="1"/>
  <c r="F30" i="7"/>
  <c r="C31" i="7" s="1"/>
  <c r="E31" i="7" s="1"/>
  <c r="E28" i="6"/>
  <c r="F28" i="6" s="1"/>
  <c r="C29" i="6" s="1"/>
  <c r="F27" i="5"/>
  <c r="C28" i="5" s="1"/>
  <c r="E28" i="5" s="1"/>
  <c r="E21" i="2"/>
  <c r="D21" i="2" s="1"/>
  <c r="C22" i="2" s="1"/>
  <c r="E35" i="1"/>
  <c r="F35" i="1" s="1"/>
  <c r="C36" i="1" s="1"/>
  <c r="D30" i="13" l="1"/>
  <c r="C31" i="13" s="1"/>
  <c r="E31" i="13" s="1"/>
  <c r="K37" i="11"/>
  <c r="J38" i="11" s="1"/>
  <c r="L38" i="11" s="1"/>
  <c r="F39" i="19"/>
  <c r="C40" i="19" s="1"/>
  <c r="E40" i="19" s="1"/>
  <c r="F36" i="16"/>
  <c r="C37" i="16" s="1"/>
  <c r="E37" i="16" s="1"/>
  <c r="F39" i="14"/>
  <c r="C40" i="14" s="1"/>
  <c r="E40" i="14" s="1"/>
  <c r="E31" i="12"/>
  <c r="D31" i="12" s="1"/>
  <c r="C32" i="12" s="1"/>
  <c r="D29" i="11"/>
  <c r="C30" i="11" s="1"/>
  <c r="E30" i="11" s="1"/>
  <c r="E34" i="9"/>
  <c r="F34" i="9" s="1"/>
  <c r="C35" i="9" s="1"/>
  <c r="F30" i="8"/>
  <c r="C31" i="8" s="1"/>
  <c r="E31" i="8" s="1"/>
  <c r="F31" i="7"/>
  <c r="C32" i="7" s="1"/>
  <c r="E32" i="7" s="1"/>
  <c r="E29" i="6"/>
  <c r="F29" i="6" s="1"/>
  <c r="C30" i="6" s="1"/>
  <c r="F28" i="5"/>
  <c r="C29" i="5" s="1"/>
  <c r="E29" i="5" s="1"/>
  <c r="D18" i="4"/>
  <c r="C19" i="4" s="1"/>
  <c r="E19" i="4" s="1"/>
  <c r="D24" i="3"/>
  <c r="C25" i="3" s="1"/>
  <c r="E25" i="3" s="1"/>
  <c r="E22" i="2"/>
  <c r="D22" i="2" s="1"/>
  <c r="C23" i="2" s="1"/>
  <c r="E36" i="1"/>
  <c r="F36" i="1" s="1"/>
  <c r="C37" i="1" s="1"/>
  <c r="D31" i="13" l="1"/>
  <c r="C32" i="13" s="1"/>
  <c r="E32" i="13" s="1"/>
  <c r="K38" i="11"/>
  <c r="J39" i="11" s="1"/>
  <c r="L39" i="11" s="1"/>
  <c r="F40" i="19"/>
  <c r="C41" i="19" s="1"/>
  <c r="E41" i="19" s="1"/>
  <c r="F37" i="16"/>
  <c r="C38" i="16" s="1"/>
  <c r="E38" i="16" s="1"/>
  <c r="F40" i="14"/>
  <c r="C41" i="14" s="1"/>
  <c r="E41" i="14" s="1"/>
  <c r="E32" i="12"/>
  <c r="D32" i="12" s="1"/>
  <c r="C33" i="12" s="1"/>
  <c r="D30" i="11"/>
  <c r="C31" i="11" s="1"/>
  <c r="E31" i="11" s="1"/>
  <c r="E35" i="9"/>
  <c r="F35" i="9" s="1"/>
  <c r="C36" i="9" s="1"/>
  <c r="F31" i="8"/>
  <c r="C32" i="8" s="1"/>
  <c r="E32" i="8" s="1"/>
  <c r="F32" i="7"/>
  <c r="C33" i="7" s="1"/>
  <c r="E33" i="7" s="1"/>
  <c r="E30" i="6"/>
  <c r="F30" i="6" s="1"/>
  <c r="C31" i="6" s="1"/>
  <c r="F29" i="5"/>
  <c r="C30" i="5" s="1"/>
  <c r="E30" i="5" s="1"/>
  <c r="E23" i="2"/>
  <c r="D23" i="2" s="1"/>
  <c r="C24" i="2" s="1"/>
  <c r="E37" i="1"/>
  <c r="F37" i="1" s="1"/>
  <c r="C38" i="1"/>
  <c r="D32" i="13" l="1"/>
  <c r="C33" i="13" s="1"/>
  <c r="E33" i="13" s="1"/>
  <c r="D33" i="13" s="1"/>
  <c r="K39" i="11"/>
  <c r="J40" i="11" s="1"/>
  <c r="L40" i="11" s="1"/>
  <c r="F41" i="19"/>
  <c r="C42" i="19" s="1"/>
  <c r="E42" i="19" s="1"/>
  <c r="F38" i="16"/>
  <c r="C39" i="16" s="1"/>
  <c r="E39" i="16" s="1"/>
  <c r="F41" i="14"/>
  <c r="C42" i="14" s="1"/>
  <c r="E42" i="14" s="1"/>
  <c r="E33" i="12"/>
  <c r="D33" i="12" s="1"/>
  <c r="C34" i="12" s="1"/>
  <c r="D31" i="11"/>
  <c r="C32" i="11" s="1"/>
  <c r="E32" i="11" s="1"/>
  <c r="E36" i="9"/>
  <c r="F36" i="9" s="1"/>
  <c r="C37" i="9" s="1"/>
  <c r="F32" i="8"/>
  <c r="C33" i="8" s="1"/>
  <c r="E33" i="8" s="1"/>
  <c r="F33" i="7"/>
  <c r="C34" i="7" s="1"/>
  <c r="E34" i="7" s="1"/>
  <c r="E31" i="6"/>
  <c r="F31" i="6" s="1"/>
  <c r="C32" i="6" s="1"/>
  <c r="F30" i="5"/>
  <c r="C31" i="5" s="1"/>
  <c r="E31" i="5" s="1"/>
  <c r="D19" i="4"/>
  <c r="C20" i="4" s="1"/>
  <c r="E20" i="4" s="1"/>
  <c r="D25" i="3"/>
  <c r="C26" i="3" s="1"/>
  <c r="E26" i="3" s="1"/>
  <c r="E24" i="2"/>
  <c r="D24" i="2" s="1"/>
  <c r="C25" i="2" s="1"/>
  <c r="E38" i="1"/>
  <c r="F38" i="1" s="1"/>
  <c r="C39" i="1" s="1"/>
  <c r="K40" i="11" l="1"/>
  <c r="J41" i="11" s="1"/>
  <c r="L41" i="11" s="1"/>
  <c r="F42" i="19"/>
  <c r="C43" i="19" s="1"/>
  <c r="E43" i="19" s="1"/>
  <c r="F39" i="16"/>
  <c r="C40" i="16" s="1"/>
  <c r="E40" i="16" s="1"/>
  <c r="F42" i="14"/>
  <c r="C43" i="14" s="1"/>
  <c r="E43" i="14" s="1"/>
  <c r="E34" i="12"/>
  <c r="D34" i="12" s="1"/>
  <c r="C35" i="12" s="1"/>
  <c r="D32" i="11"/>
  <c r="C33" i="11" s="1"/>
  <c r="E33" i="11" s="1"/>
  <c r="E37" i="9"/>
  <c r="F37" i="9" s="1"/>
  <c r="C38" i="9" s="1"/>
  <c r="F33" i="8"/>
  <c r="C34" i="8" s="1"/>
  <c r="E34" i="8" s="1"/>
  <c r="F34" i="7"/>
  <c r="C35" i="7" s="1"/>
  <c r="E35" i="7" s="1"/>
  <c r="E32" i="6"/>
  <c r="F32" i="6" s="1"/>
  <c r="C33" i="6" s="1"/>
  <c r="F31" i="5"/>
  <c r="C32" i="5" s="1"/>
  <c r="E32" i="5" s="1"/>
  <c r="E25" i="2"/>
  <c r="D25" i="2" s="1"/>
  <c r="C26" i="2" s="1"/>
  <c r="E39" i="1"/>
  <c r="F39" i="1" s="1"/>
  <c r="C40" i="1" s="1"/>
  <c r="K41" i="11" l="1"/>
  <c r="J42" i="11" s="1"/>
  <c r="L42" i="11" s="1"/>
  <c r="F43" i="19"/>
  <c r="C44" i="19" s="1"/>
  <c r="E44" i="19" s="1"/>
  <c r="F40" i="16"/>
  <c r="C41" i="16"/>
  <c r="E41" i="16" s="1"/>
  <c r="F43" i="14"/>
  <c r="C44" i="14" s="1"/>
  <c r="E44" i="14" s="1"/>
  <c r="E35" i="12"/>
  <c r="D35" i="12" s="1"/>
  <c r="C36" i="12" s="1"/>
  <c r="D33" i="11"/>
  <c r="C34" i="11" s="1"/>
  <c r="E34" i="11" s="1"/>
  <c r="E38" i="9"/>
  <c r="F38" i="9" s="1"/>
  <c r="C39" i="9" s="1"/>
  <c r="F34" i="8"/>
  <c r="C35" i="8" s="1"/>
  <c r="E35" i="8" s="1"/>
  <c r="F35" i="7"/>
  <c r="C36" i="7" s="1"/>
  <c r="E36" i="7" s="1"/>
  <c r="E33" i="6"/>
  <c r="F33" i="6" s="1"/>
  <c r="C34" i="6" s="1"/>
  <c r="F32" i="5"/>
  <c r="C33" i="5" s="1"/>
  <c r="E33" i="5" s="1"/>
  <c r="D20" i="4"/>
  <c r="C21" i="4" s="1"/>
  <c r="E21" i="4" s="1"/>
  <c r="D26" i="3"/>
  <c r="C27" i="3" s="1"/>
  <c r="E27" i="3" s="1"/>
  <c r="E26" i="2"/>
  <c r="D26" i="2" s="1"/>
  <c r="C27" i="2" s="1"/>
  <c r="E40" i="1"/>
  <c r="F40" i="1" s="1"/>
  <c r="C41" i="1" s="1"/>
  <c r="K42" i="11" l="1"/>
  <c r="J43" i="11" s="1"/>
  <c r="L43" i="11" s="1"/>
  <c r="F44" i="19"/>
  <c r="C45" i="19" s="1"/>
  <c r="E45" i="19" s="1"/>
  <c r="F41" i="16"/>
  <c r="C42" i="16" s="1"/>
  <c r="E42" i="16" s="1"/>
  <c r="F44" i="14"/>
  <c r="C45" i="14" s="1"/>
  <c r="E45" i="14" s="1"/>
  <c r="E36" i="12"/>
  <c r="D36" i="12" s="1"/>
  <c r="C37" i="12" s="1"/>
  <c r="D34" i="11"/>
  <c r="C35" i="11" s="1"/>
  <c r="E35" i="11" s="1"/>
  <c r="E39" i="9"/>
  <c r="F39" i="9" s="1"/>
  <c r="C40" i="9" s="1"/>
  <c r="F35" i="8"/>
  <c r="C36" i="8" s="1"/>
  <c r="E36" i="8" s="1"/>
  <c r="F36" i="7"/>
  <c r="C37" i="7" s="1"/>
  <c r="E37" i="7" s="1"/>
  <c r="E34" i="6"/>
  <c r="F34" i="6" s="1"/>
  <c r="C35" i="6" s="1"/>
  <c r="F33" i="5"/>
  <c r="C34" i="5" s="1"/>
  <c r="E34" i="5" s="1"/>
  <c r="E27" i="2"/>
  <c r="D27" i="2" s="1"/>
  <c r="C28" i="2" s="1"/>
  <c r="E41" i="1"/>
  <c r="F41" i="1" s="1"/>
  <c r="C42" i="1" s="1"/>
  <c r="K43" i="11" l="1"/>
  <c r="J44" i="11" s="1"/>
  <c r="L44" i="11" s="1"/>
  <c r="F45" i="19"/>
  <c r="C46" i="19" s="1"/>
  <c r="E46" i="19" s="1"/>
  <c r="F42" i="16"/>
  <c r="C43" i="16" s="1"/>
  <c r="E43" i="16" s="1"/>
  <c r="F45" i="14"/>
  <c r="C46" i="14" s="1"/>
  <c r="E46" i="14" s="1"/>
  <c r="E37" i="12"/>
  <c r="D37" i="12" s="1"/>
  <c r="C38" i="12" s="1"/>
  <c r="D35" i="11"/>
  <c r="C36" i="11" s="1"/>
  <c r="E36" i="11" s="1"/>
  <c r="E40" i="9"/>
  <c r="F40" i="9" s="1"/>
  <c r="C41" i="9" s="1"/>
  <c r="F36" i="8"/>
  <c r="C37" i="8" s="1"/>
  <c r="E37" i="8" s="1"/>
  <c r="F37" i="7"/>
  <c r="C38" i="7" s="1"/>
  <c r="E38" i="7" s="1"/>
  <c r="E35" i="6"/>
  <c r="F35" i="6" s="1"/>
  <c r="C36" i="6" s="1"/>
  <c r="F34" i="5"/>
  <c r="C35" i="5" s="1"/>
  <c r="E35" i="5" s="1"/>
  <c r="D21" i="4"/>
  <c r="C22" i="4" s="1"/>
  <c r="E22" i="4" s="1"/>
  <c r="D27" i="3"/>
  <c r="C28" i="3" s="1"/>
  <c r="E28" i="3" s="1"/>
  <c r="E28" i="2"/>
  <c r="D28" i="2" s="1"/>
  <c r="C29" i="2" s="1"/>
  <c r="E42" i="1"/>
  <c r="F42" i="1" s="1"/>
  <c r="C43" i="1" s="1"/>
  <c r="K44" i="11" l="1"/>
  <c r="J45" i="11" s="1"/>
  <c r="L45" i="11" s="1"/>
  <c r="F46" i="19"/>
  <c r="C47" i="19" s="1"/>
  <c r="E47" i="19" s="1"/>
  <c r="F43" i="16"/>
  <c r="C44" i="16" s="1"/>
  <c r="E44" i="16" s="1"/>
  <c r="F46" i="14"/>
  <c r="C47" i="14" s="1"/>
  <c r="E47" i="14" s="1"/>
  <c r="E38" i="12"/>
  <c r="D38" i="12" s="1"/>
  <c r="C39" i="12" s="1"/>
  <c r="D36" i="11"/>
  <c r="C37" i="11" s="1"/>
  <c r="E37" i="11" s="1"/>
  <c r="E41" i="9"/>
  <c r="F41" i="9" s="1"/>
  <c r="C42" i="9" s="1"/>
  <c r="F37" i="8"/>
  <c r="C38" i="8" s="1"/>
  <c r="E38" i="8" s="1"/>
  <c r="F38" i="7"/>
  <c r="C39" i="7" s="1"/>
  <c r="E39" i="7" s="1"/>
  <c r="E36" i="6"/>
  <c r="F36" i="6" s="1"/>
  <c r="C37" i="6" s="1"/>
  <c r="F35" i="5"/>
  <c r="C36" i="5" s="1"/>
  <c r="E36" i="5" s="1"/>
  <c r="E29" i="2"/>
  <c r="D29" i="2" s="1"/>
  <c r="C30" i="2" s="1"/>
  <c r="E43" i="1"/>
  <c r="F43" i="1" s="1"/>
  <c r="C44" i="1"/>
  <c r="K45" i="11" l="1"/>
  <c r="J46" i="11" s="1"/>
  <c r="L46" i="11" s="1"/>
  <c r="F47" i="19"/>
  <c r="C48" i="19" s="1"/>
  <c r="E48" i="19" s="1"/>
  <c r="F44" i="16"/>
  <c r="C45" i="16" s="1"/>
  <c r="E45" i="16" s="1"/>
  <c r="F47" i="14"/>
  <c r="C48" i="14" s="1"/>
  <c r="E48" i="14" s="1"/>
  <c r="E39" i="12"/>
  <c r="D39" i="12" s="1"/>
  <c r="C40" i="12" s="1"/>
  <c r="D37" i="11"/>
  <c r="C38" i="11" s="1"/>
  <c r="E38" i="11" s="1"/>
  <c r="E42" i="9"/>
  <c r="F42" i="9" s="1"/>
  <c r="C43" i="9" s="1"/>
  <c r="F38" i="8"/>
  <c r="C39" i="8" s="1"/>
  <c r="E39" i="8" s="1"/>
  <c r="F39" i="7"/>
  <c r="C40" i="7" s="1"/>
  <c r="E40" i="7" s="1"/>
  <c r="E37" i="6"/>
  <c r="F37" i="6" s="1"/>
  <c r="C38" i="6" s="1"/>
  <c r="F36" i="5"/>
  <c r="C37" i="5" s="1"/>
  <c r="E37" i="5" s="1"/>
  <c r="D22" i="4"/>
  <c r="C23" i="4" s="1"/>
  <c r="E23" i="4" s="1"/>
  <c r="D28" i="3"/>
  <c r="C29" i="3" s="1"/>
  <c r="E29" i="3" s="1"/>
  <c r="E30" i="2"/>
  <c r="D30" i="2" s="1"/>
  <c r="C31" i="2" s="1"/>
  <c r="E44" i="1"/>
  <c r="F44" i="1" s="1"/>
  <c r="C45" i="1" s="1"/>
  <c r="K46" i="11" l="1"/>
  <c r="J47" i="11" s="1"/>
  <c r="L47" i="11" s="1"/>
  <c r="F48" i="19"/>
  <c r="C49" i="19" s="1"/>
  <c r="E49" i="19" s="1"/>
  <c r="F45" i="16"/>
  <c r="C46" i="16" s="1"/>
  <c r="E46" i="16" s="1"/>
  <c r="F48" i="14"/>
  <c r="C49" i="14" s="1"/>
  <c r="E49" i="14" s="1"/>
  <c r="E40" i="12"/>
  <c r="D40" i="12" s="1"/>
  <c r="C41" i="12" s="1"/>
  <c r="D38" i="11"/>
  <c r="C39" i="11" s="1"/>
  <c r="E39" i="11" s="1"/>
  <c r="E43" i="9"/>
  <c r="F43" i="9" s="1"/>
  <c r="C44" i="9" s="1"/>
  <c r="F39" i="8"/>
  <c r="C40" i="8" s="1"/>
  <c r="E40" i="8" s="1"/>
  <c r="F40" i="7"/>
  <c r="C41" i="7" s="1"/>
  <c r="E41" i="7" s="1"/>
  <c r="E38" i="6"/>
  <c r="F38" i="6" s="1"/>
  <c r="C39" i="6" s="1"/>
  <c r="F37" i="5"/>
  <c r="C38" i="5" s="1"/>
  <c r="E38" i="5" s="1"/>
  <c r="E31" i="2"/>
  <c r="D31" i="2" s="1"/>
  <c r="C32" i="2" s="1"/>
  <c r="E45" i="1"/>
  <c r="F45" i="1" s="1"/>
  <c r="C46" i="1"/>
  <c r="K47" i="11" l="1"/>
  <c r="J48" i="11" s="1"/>
  <c r="L48" i="11" s="1"/>
  <c r="F49" i="19"/>
  <c r="C50" i="19" s="1"/>
  <c r="E50" i="19" s="1"/>
  <c r="F46" i="16"/>
  <c r="C47" i="16" s="1"/>
  <c r="E47" i="16" s="1"/>
  <c r="F49" i="14"/>
  <c r="C50" i="14" s="1"/>
  <c r="E50" i="14" s="1"/>
  <c r="E41" i="12"/>
  <c r="D41" i="12" s="1"/>
  <c r="C42" i="12"/>
  <c r="D39" i="11"/>
  <c r="C40" i="11" s="1"/>
  <c r="E40" i="11" s="1"/>
  <c r="E44" i="9"/>
  <c r="F44" i="9" s="1"/>
  <c r="C45" i="9" s="1"/>
  <c r="F40" i="8"/>
  <c r="C41" i="8" s="1"/>
  <c r="E41" i="8" s="1"/>
  <c r="F41" i="7"/>
  <c r="C42" i="7" s="1"/>
  <c r="E42" i="7" s="1"/>
  <c r="E39" i="6"/>
  <c r="F39" i="6" s="1"/>
  <c r="C40" i="6" s="1"/>
  <c r="F38" i="5"/>
  <c r="C39" i="5" s="1"/>
  <c r="E39" i="5" s="1"/>
  <c r="D23" i="4"/>
  <c r="C24" i="4" s="1"/>
  <c r="E24" i="4" s="1"/>
  <c r="D29" i="3"/>
  <c r="C30" i="3" s="1"/>
  <c r="E30" i="3" s="1"/>
  <c r="E32" i="2"/>
  <c r="D32" i="2" s="1"/>
  <c r="C33" i="2" s="1"/>
  <c r="E46" i="1"/>
  <c r="F46" i="1" s="1"/>
  <c r="C47" i="1" s="1"/>
  <c r="K48" i="11" l="1"/>
  <c r="J49" i="11" s="1"/>
  <c r="L49" i="11" s="1"/>
  <c r="F50" i="19"/>
  <c r="C51" i="19" s="1"/>
  <c r="E51" i="19" s="1"/>
  <c r="F47" i="16"/>
  <c r="C48" i="16" s="1"/>
  <c r="E48" i="16" s="1"/>
  <c r="F50" i="14"/>
  <c r="C51" i="14" s="1"/>
  <c r="E51" i="14" s="1"/>
  <c r="E42" i="12"/>
  <c r="D42" i="12" s="1"/>
  <c r="C43" i="12" s="1"/>
  <c r="D40" i="11"/>
  <c r="C41" i="11" s="1"/>
  <c r="E41" i="11" s="1"/>
  <c r="E45" i="9"/>
  <c r="F45" i="9" s="1"/>
  <c r="C46" i="9" s="1"/>
  <c r="F41" i="8"/>
  <c r="C42" i="8" s="1"/>
  <c r="E42" i="8" s="1"/>
  <c r="F42" i="7"/>
  <c r="C43" i="7" s="1"/>
  <c r="E43" i="7" s="1"/>
  <c r="E40" i="6"/>
  <c r="F40" i="6" s="1"/>
  <c r="C41" i="6" s="1"/>
  <c r="F39" i="5"/>
  <c r="C40" i="5" s="1"/>
  <c r="E40" i="5" s="1"/>
  <c r="E33" i="2"/>
  <c r="D33" i="2" s="1"/>
  <c r="C34" i="2" s="1"/>
  <c r="E47" i="1"/>
  <c r="F47" i="1" s="1"/>
  <c r="C48" i="1" s="1"/>
  <c r="K49" i="11" l="1"/>
  <c r="J50" i="11" s="1"/>
  <c r="L50" i="11" s="1"/>
  <c r="F51" i="19"/>
  <c r="C52" i="19" s="1"/>
  <c r="E52" i="19" s="1"/>
  <c r="F48" i="16"/>
  <c r="C49" i="16" s="1"/>
  <c r="E49" i="16" s="1"/>
  <c r="F51" i="14"/>
  <c r="C52" i="14" s="1"/>
  <c r="E52" i="14" s="1"/>
  <c r="E43" i="12"/>
  <c r="D43" i="12" s="1"/>
  <c r="C44" i="12" s="1"/>
  <c r="D41" i="11"/>
  <c r="C42" i="11" s="1"/>
  <c r="E42" i="11" s="1"/>
  <c r="E46" i="9"/>
  <c r="F46" i="9" s="1"/>
  <c r="C47" i="9" s="1"/>
  <c r="F42" i="8"/>
  <c r="C43" i="8" s="1"/>
  <c r="E43" i="8" s="1"/>
  <c r="F43" i="7"/>
  <c r="C44" i="7" s="1"/>
  <c r="E44" i="7" s="1"/>
  <c r="E41" i="6"/>
  <c r="F41" i="6" s="1"/>
  <c r="C42" i="6" s="1"/>
  <c r="F40" i="5"/>
  <c r="C41" i="5" s="1"/>
  <c r="E41" i="5" s="1"/>
  <c r="D24" i="4"/>
  <c r="C25" i="4" s="1"/>
  <c r="E25" i="4" s="1"/>
  <c r="D30" i="3"/>
  <c r="C31" i="3" s="1"/>
  <c r="E31" i="3" s="1"/>
  <c r="E34" i="2"/>
  <c r="D34" i="2" s="1"/>
  <c r="C35" i="2" s="1"/>
  <c r="E48" i="1"/>
  <c r="F48" i="1" s="1"/>
  <c r="C49" i="1" s="1"/>
  <c r="K50" i="11" l="1"/>
  <c r="K51" i="11" s="1"/>
  <c r="L51" i="11"/>
  <c r="F52" i="19"/>
  <c r="C53" i="19" s="1"/>
  <c r="E53" i="19" s="1"/>
  <c r="F49" i="16"/>
  <c r="C50" i="16" s="1"/>
  <c r="E50" i="16" s="1"/>
  <c r="F52" i="14"/>
  <c r="C53" i="14" s="1"/>
  <c r="E53" i="14" s="1"/>
  <c r="E44" i="12"/>
  <c r="D44" i="12" s="1"/>
  <c r="C45" i="12" s="1"/>
  <c r="D42" i="11"/>
  <c r="C43" i="11" s="1"/>
  <c r="E43" i="11" s="1"/>
  <c r="E47" i="9"/>
  <c r="F47" i="9" s="1"/>
  <c r="C48" i="9" s="1"/>
  <c r="F43" i="8"/>
  <c r="C44" i="8" s="1"/>
  <c r="E44" i="8" s="1"/>
  <c r="F44" i="7"/>
  <c r="C45" i="7" s="1"/>
  <c r="E45" i="7" s="1"/>
  <c r="E42" i="6"/>
  <c r="F42" i="6" s="1"/>
  <c r="C43" i="6" s="1"/>
  <c r="F41" i="5"/>
  <c r="C42" i="5" s="1"/>
  <c r="E42" i="5" s="1"/>
  <c r="E35" i="2"/>
  <c r="D35" i="2" s="1"/>
  <c r="C36" i="2" s="1"/>
  <c r="E49" i="1"/>
  <c r="F49" i="1" s="1"/>
  <c r="C50" i="1" s="1"/>
  <c r="F53" i="19" l="1"/>
  <c r="C54" i="19" s="1"/>
  <c r="E54" i="19" s="1"/>
  <c r="F50" i="16"/>
  <c r="C51" i="16" s="1"/>
  <c r="E51" i="16" s="1"/>
  <c r="F53" i="14"/>
  <c r="C54" i="14" s="1"/>
  <c r="E54" i="14" s="1"/>
  <c r="D34" i="13"/>
  <c r="E34" i="13"/>
  <c r="E45" i="12"/>
  <c r="D45" i="12" s="1"/>
  <c r="C46" i="12" s="1"/>
  <c r="D43" i="11"/>
  <c r="C44" i="11" s="1"/>
  <c r="E44" i="11" s="1"/>
  <c r="E48" i="9"/>
  <c r="F48" i="9" s="1"/>
  <c r="C49" i="9" s="1"/>
  <c r="F44" i="8"/>
  <c r="C45" i="8" s="1"/>
  <c r="E45" i="8" s="1"/>
  <c r="F45" i="7"/>
  <c r="C46" i="7" s="1"/>
  <c r="E46" i="7" s="1"/>
  <c r="E43" i="6"/>
  <c r="F43" i="6" s="1"/>
  <c r="C44" i="6" s="1"/>
  <c r="F42" i="5"/>
  <c r="C43" i="5" s="1"/>
  <c r="E43" i="5" s="1"/>
  <c r="D25" i="4"/>
  <c r="C26" i="4" s="1"/>
  <c r="E26" i="4" s="1"/>
  <c r="D31" i="3"/>
  <c r="C32" i="3" s="1"/>
  <c r="E32" i="3" s="1"/>
  <c r="E36" i="2"/>
  <c r="D36" i="2" s="1"/>
  <c r="C37" i="2" s="1"/>
  <c r="E50" i="1"/>
  <c r="F50" i="1" s="1"/>
  <c r="C51" i="1" s="1"/>
  <c r="F54" i="19" l="1"/>
  <c r="C55" i="19" s="1"/>
  <c r="E55" i="19" s="1"/>
  <c r="F51" i="16"/>
  <c r="C52" i="16" s="1"/>
  <c r="E52" i="16" s="1"/>
  <c r="F54" i="14"/>
  <c r="C55" i="14" s="1"/>
  <c r="E55" i="14" s="1"/>
  <c r="E46" i="12"/>
  <c r="D46" i="12" s="1"/>
  <c r="C47" i="12" s="1"/>
  <c r="D44" i="11"/>
  <c r="C45" i="11" s="1"/>
  <c r="E45" i="11" s="1"/>
  <c r="E49" i="9"/>
  <c r="F49" i="9" s="1"/>
  <c r="C50" i="9" s="1"/>
  <c r="F45" i="8"/>
  <c r="C46" i="8" s="1"/>
  <c r="E46" i="8" s="1"/>
  <c r="F46" i="7"/>
  <c r="C47" i="7" s="1"/>
  <c r="E47" i="7" s="1"/>
  <c r="E44" i="6"/>
  <c r="F44" i="6" s="1"/>
  <c r="C45" i="6" s="1"/>
  <c r="F43" i="5"/>
  <c r="C44" i="5" s="1"/>
  <c r="E44" i="5" s="1"/>
  <c r="E37" i="2"/>
  <c r="D37" i="2" s="1"/>
  <c r="C38" i="2" s="1"/>
  <c r="E51" i="1"/>
  <c r="F51" i="1" s="1"/>
  <c r="C52" i="1" s="1"/>
  <c r="F55" i="19" l="1"/>
  <c r="C56" i="19" s="1"/>
  <c r="E56" i="19" s="1"/>
  <c r="F52" i="16"/>
  <c r="C53" i="16" s="1"/>
  <c r="E53" i="16" s="1"/>
  <c r="F55" i="14"/>
  <c r="C56" i="14" s="1"/>
  <c r="E56" i="14" s="1"/>
  <c r="E47" i="12"/>
  <c r="D47" i="12" s="1"/>
  <c r="C48" i="12" s="1"/>
  <c r="D45" i="11"/>
  <c r="C46" i="11" s="1"/>
  <c r="E46" i="11" s="1"/>
  <c r="E50" i="9"/>
  <c r="F50" i="9" s="1"/>
  <c r="C51" i="9" s="1"/>
  <c r="F46" i="8"/>
  <c r="C47" i="8" s="1"/>
  <c r="E47" i="8" s="1"/>
  <c r="F47" i="7"/>
  <c r="C48" i="7" s="1"/>
  <c r="E48" i="7" s="1"/>
  <c r="E45" i="6"/>
  <c r="F45" i="6" s="1"/>
  <c r="C46" i="6" s="1"/>
  <c r="F44" i="5"/>
  <c r="C45" i="5" s="1"/>
  <c r="E45" i="5" s="1"/>
  <c r="D26" i="4"/>
  <c r="C27" i="4" s="1"/>
  <c r="E27" i="4" s="1"/>
  <c r="D32" i="3"/>
  <c r="C33" i="3" s="1"/>
  <c r="E33" i="3" s="1"/>
  <c r="E38" i="2"/>
  <c r="D38" i="2" s="1"/>
  <c r="C39" i="2" s="1"/>
  <c r="E52" i="1"/>
  <c r="F52" i="1" s="1"/>
  <c r="C53" i="1" s="1"/>
  <c r="F56" i="19" l="1"/>
  <c r="C57" i="19" s="1"/>
  <c r="E57" i="19" s="1"/>
  <c r="F53" i="16"/>
  <c r="C54" i="16" s="1"/>
  <c r="E54" i="16" s="1"/>
  <c r="F56" i="14"/>
  <c r="C57" i="14" s="1"/>
  <c r="E57" i="14" s="1"/>
  <c r="E48" i="12"/>
  <c r="D48" i="12" s="1"/>
  <c r="C49" i="12"/>
  <c r="D46" i="11"/>
  <c r="C47" i="11" s="1"/>
  <c r="E47" i="11" s="1"/>
  <c r="E51" i="9"/>
  <c r="F51" i="9" s="1"/>
  <c r="C52" i="9" s="1"/>
  <c r="F47" i="8"/>
  <c r="C48" i="8" s="1"/>
  <c r="E48" i="8" s="1"/>
  <c r="F48" i="7"/>
  <c r="C49" i="7" s="1"/>
  <c r="E49" i="7" s="1"/>
  <c r="E46" i="6"/>
  <c r="F46" i="6" s="1"/>
  <c r="C47" i="6" s="1"/>
  <c r="F45" i="5"/>
  <c r="C46" i="5" s="1"/>
  <c r="E46" i="5" s="1"/>
  <c r="E39" i="2"/>
  <c r="D39" i="2" s="1"/>
  <c r="C40" i="2" s="1"/>
  <c r="E53" i="1"/>
  <c r="F53" i="1" s="1"/>
  <c r="C54" i="1"/>
  <c r="F57" i="19" l="1"/>
  <c r="C58" i="19" s="1"/>
  <c r="E58" i="19" s="1"/>
  <c r="F54" i="16"/>
  <c r="C55" i="16" s="1"/>
  <c r="E55" i="16" s="1"/>
  <c r="F57" i="14"/>
  <c r="C58" i="14" s="1"/>
  <c r="E58" i="14" s="1"/>
  <c r="E49" i="12"/>
  <c r="D49" i="12" s="1"/>
  <c r="C50" i="12" s="1"/>
  <c r="D47" i="11"/>
  <c r="C48" i="11" s="1"/>
  <c r="E48" i="11" s="1"/>
  <c r="E52" i="9"/>
  <c r="F52" i="9" s="1"/>
  <c r="C53" i="9" s="1"/>
  <c r="F48" i="8"/>
  <c r="C49" i="8" s="1"/>
  <c r="E49" i="8" s="1"/>
  <c r="F49" i="7"/>
  <c r="C50" i="7" s="1"/>
  <c r="E50" i="7" s="1"/>
  <c r="E47" i="6"/>
  <c r="F47" i="6" s="1"/>
  <c r="C48" i="6" s="1"/>
  <c r="F46" i="5"/>
  <c r="C47" i="5" s="1"/>
  <c r="E47" i="5" s="1"/>
  <c r="D27" i="4"/>
  <c r="C28" i="4" s="1"/>
  <c r="E28" i="4" s="1"/>
  <c r="D33" i="3"/>
  <c r="C34" i="3" s="1"/>
  <c r="E34" i="3" s="1"/>
  <c r="E40" i="2"/>
  <c r="D40" i="2" s="1"/>
  <c r="C41" i="2" s="1"/>
  <c r="E54" i="1"/>
  <c r="F54" i="1" s="1"/>
  <c r="C55" i="1" s="1"/>
  <c r="F58" i="19" l="1"/>
  <c r="C59" i="19" s="1"/>
  <c r="E59" i="19" s="1"/>
  <c r="F55" i="16"/>
  <c r="C56" i="16" s="1"/>
  <c r="E56" i="16" s="1"/>
  <c r="F58" i="14"/>
  <c r="C59" i="14" s="1"/>
  <c r="E59" i="14" s="1"/>
  <c r="E50" i="12"/>
  <c r="D50" i="12" s="1"/>
  <c r="C51" i="12" s="1"/>
  <c r="D48" i="11"/>
  <c r="C49" i="11" s="1"/>
  <c r="E49" i="11" s="1"/>
  <c r="E53" i="9"/>
  <c r="F53" i="9" s="1"/>
  <c r="C54" i="9" s="1"/>
  <c r="F49" i="8"/>
  <c r="C50" i="8" s="1"/>
  <c r="E50" i="8" s="1"/>
  <c r="F50" i="7"/>
  <c r="C51" i="7" s="1"/>
  <c r="E51" i="7" s="1"/>
  <c r="E48" i="6"/>
  <c r="F48" i="6" s="1"/>
  <c r="C49" i="6" s="1"/>
  <c r="F47" i="5"/>
  <c r="C48" i="5" s="1"/>
  <c r="E48" i="5" s="1"/>
  <c r="E41" i="2"/>
  <c r="D41" i="2" s="1"/>
  <c r="C42" i="2" s="1"/>
  <c r="E55" i="1"/>
  <c r="F55" i="1" s="1"/>
  <c r="C56" i="1" s="1"/>
  <c r="F59" i="19" l="1"/>
  <c r="C60" i="19" s="1"/>
  <c r="E60" i="19" s="1"/>
  <c r="F56" i="16"/>
  <c r="C57" i="16" s="1"/>
  <c r="E57" i="16" s="1"/>
  <c r="F59" i="14"/>
  <c r="C60" i="14" s="1"/>
  <c r="E60" i="14" s="1"/>
  <c r="E51" i="12"/>
  <c r="D51" i="12" s="1"/>
  <c r="C52" i="12" s="1"/>
  <c r="D49" i="11"/>
  <c r="C50" i="11" s="1"/>
  <c r="E50" i="11" s="1"/>
  <c r="E54" i="9"/>
  <c r="F54" i="9" s="1"/>
  <c r="C55" i="9" s="1"/>
  <c r="F50" i="8"/>
  <c r="C51" i="8" s="1"/>
  <c r="E51" i="8" s="1"/>
  <c r="F51" i="7"/>
  <c r="C52" i="7" s="1"/>
  <c r="E52" i="7" s="1"/>
  <c r="E49" i="6"/>
  <c r="F49" i="6" s="1"/>
  <c r="C50" i="6" s="1"/>
  <c r="F48" i="5"/>
  <c r="C49" i="5" s="1"/>
  <c r="E49" i="5" s="1"/>
  <c r="D28" i="4"/>
  <c r="C29" i="4" s="1"/>
  <c r="E29" i="4" s="1"/>
  <c r="D34" i="3"/>
  <c r="C35" i="3" s="1"/>
  <c r="E35" i="3" s="1"/>
  <c r="E42" i="2"/>
  <c r="D42" i="2" s="1"/>
  <c r="C43" i="2" s="1"/>
  <c r="E56" i="1"/>
  <c r="F56" i="1" s="1"/>
  <c r="C57" i="1" s="1"/>
  <c r="F60" i="19" l="1"/>
  <c r="C61" i="19" s="1"/>
  <c r="E61" i="19" s="1"/>
  <c r="F57" i="16"/>
  <c r="C58" i="16" s="1"/>
  <c r="E58" i="16" s="1"/>
  <c r="F60" i="14"/>
  <c r="C61" i="14" s="1"/>
  <c r="E61" i="14" s="1"/>
  <c r="E52" i="12"/>
  <c r="D52" i="12" s="1"/>
  <c r="C53" i="12" s="1"/>
  <c r="E55" i="9"/>
  <c r="F55" i="9" s="1"/>
  <c r="C56" i="9" s="1"/>
  <c r="F51" i="8"/>
  <c r="C52" i="8" s="1"/>
  <c r="E52" i="8" s="1"/>
  <c r="F52" i="7"/>
  <c r="C53" i="7" s="1"/>
  <c r="E53" i="7" s="1"/>
  <c r="E50" i="6"/>
  <c r="F50" i="6" s="1"/>
  <c r="C51" i="6" s="1"/>
  <c r="F49" i="5"/>
  <c r="C50" i="5" s="1"/>
  <c r="E50" i="5" s="1"/>
  <c r="E43" i="2"/>
  <c r="D43" i="2" s="1"/>
  <c r="C44" i="2" s="1"/>
  <c r="E57" i="1"/>
  <c r="F57" i="1" s="1"/>
  <c r="C58" i="1" s="1"/>
  <c r="F61" i="19" l="1"/>
  <c r="C62" i="19" s="1"/>
  <c r="E62" i="19" s="1"/>
  <c r="F58" i="16"/>
  <c r="C59" i="16" s="1"/>
  <c r="E59" i="16" s="1"/>
  <c r="F61" i="14"/>
  <c r="C62" i="14" s="1"/>
  <c r="E62" i="14" s="1"/>
  <c r="E53" i="12"/>
  <c r="D53" i="12" s="1"/>
  <c r="C54" i="12" s="1"/>
  <c r="D50" i="11"/>
  <c r="E56" i="9"/>
  <c r="F56" i="9" s="1"/>
  <c r="C57" i="9" s="1"/>
  <c r="F52" i="8"/>
  <c r="C53" i="8" s="1"/>
  <c r="E53" i="8" s="1"/>
  <c r="F53" i="7"/>
  <c r="C54" i="7" s="1"/>
  <c r="E54" i="7" s="1"/>
  <c r="E51" i="6"/>
  <c r="F51" i="6" s="1"/>
  <c r="C52" i="6" s="1"/>
  <c r="F50" i="5"/>
  <c r="C51" i="5" s="1"/>
  <c r="E51" i="5" s="1"/>
  <c r="D29" i="4"/>
  <c r="C30" i="4" s="1"/>
  <c r="E30" i="4" s="1"/>
  <c r="D35" i="3"/>
  <c r="C36" i="3" s="1"/>
  <c r="E36" i="3" s="1"/>
  <c r="E44" i="2"/>
  <c r="D44" i="2" s="1"/>
  <c r="C45" i="2" s="1"/>
  <c r="E58" i="1"/>
  <c r="F58" i="1" s="1"/>
  <c r="C59" i="1" s="1"/>
  <c r="F62" i="19" l="1"/>
  <c r="C63" i="19" s="1"/>
  <c r="E63" i="19" s="1"/>
  <c r="F59" i="16"/>
  <c r="C60" i="16" s="1"/>
  <c r="E60" i="16" s="1"/>
  <c r="F62" i="14"/>
  <c r="C63" i="14" s="1"/>
  <c r="E63" i="14" s="1"/>
  <c r="E54" i="12"/>
  <c r="D54" i="12" s="1"/>
  <c r="C55" i="12" s="1"/>
  <c r="E57" i="9"/>
  <c r="F57" i="9" s="1"/>
  <c r="C58" i="9" s="1"/>
  <c r="F53" i="8"/>
  <c r="C54" i="8" s="1"/>
  <c r="E54" i="8" s="1"/>
  <c r="F54" i="7"/>
  <c r="C55" i="7" s="1"/>
  <c r="E55" i="7" s="1"/>
  <c r="E52" i="6"/>
  <c r="F52" i="6" s="1"/>
  <c r="C53" i="6" s="1"/>
  <c r="F51" i="5"/>
  <c r="E45" i="2"/>
  <c r="D45" i="2" s="1"/>
  <c r="C46" i="2" s="1"/>
  <c r="E59" i="1"/>
  <c r="F59" i="1" s="1"/>
  <c r="C60" i="1" s="1"/>
  <c r="F63" i="19" l="1"/>
  <c r="C64" i="19" s="1"/>
  <c r="E64" i="19" s="1"/>
  <c r="F60" i="16"/>
  <c r="C61" i="16" s="1"/>
  <c r="E61" i="16" s="1"/>
  <c r="F63" i="14"/>
  <c r="C64" i="14" s="1"/>
  <c r="E64" i="14" s="1"/>
  <c r="E55" i="12"/>
  <c r="D55" i="12" s="1"/>
  <c r="C56" i="12" s="1"/>
  <c r="E58" i="9"/>
  <c r="F58" i="9" s="1"/>
  <c r="C59" i="9" s="1"/>
  <c r="F54" i="8"/>
  <c r="C55" i="8" s="1"/>
  <c r="E55" i="8" s="1"/>
  <c r="F55" i="7"/>
  <c r="C56" i="7" s="1"/>
  <c r="E56" i="7" s="1"/>
  <c r="E53" i="6"/>
  <c r="F53" i="6" s="1"/>
  <c r="C54" i="6" s="1"/>
  <c r="D30" i="4"/>
  <c r="C31" i="4" s="1"/>
  <c r="E31" i="4" s="1"/>
  <c r="D36" i="3"/>
  <c r="C37" i="3" s="1"/>
  <c r="E37" i="3" s="1"/>
  <c r="E46" i="2"/>
  <c r="D46" i="2" s="1"/>
  <c r="C47" i="2" s="1"/>
  <c r="E60" i="1"/>
  <c r="F60" i="1" s="1"/>
  <c r="C61" i="1" s="1"/>
  <c r="F64" i="19" l="1"/>
  <c r="F65" i="19" s="1"/>
  <c r="E65" i="19"/>
  <c r="F61" i="16"/>
  <c r="C62" i="16" s="1"/>
  <c r="E62" i="16" s="1"/>
  <c r="E65" i="14"/>
  <c r="E56" i="12"/>
  <c r="D56" i="12" s="1"/>
  <c r="C57" i="12" s="1"/>
  <c r="E59" i="9"/>
  <c r="F59" i="9" s="1"/>
  <c r="C60" i="9" s="1"/>
  <c r="F55" i="8"/>
  <c r="C56" i="8" s="1"/>
  <c r="E56" i="8" s="1"/>
  <c r="F56" i="7"/>
  <c r="C57" i="7" s="1"/>
  <c r="E57" i="7" s="1"/>
  <c r="E54" i="6"/>
  <c r="F54" i="6" s="1"/>
  <c r="C55" i="6" s="1"/>
  <c r="E47" i="2"/>
  <c r="D47" i="2" s="1"/>
  <c r="C48" i="2" s="1"/>
  <c r="E61" i="1"/>
  <c r="F61" i="1" s="1"/>
  <c r="C62" i="1" s="1"/>
  <c r="F62" i="16" l="1"/>
  <c r="C63" i="16" s="1"/>
  <c r="E63" i="16" s="1"/>
  <c r="F64" i="14"/>
  <c r="F65" i="14" s="1"/>
  <c r="E57" i="12"/>
  <c r="D57" i="12" s="1"/>
  <c r="C58" i="12" s="1"/>
  <c r="E60" i="9"/>
  <c r="F60" i="9" s="1"/>
  <c r="C61" i="9" s="1"/>
  <c r="F56" i="8"/>
  <c r="C57" i="8" s="1"/>
  <c r="E57" i="8" s="1"/>
  <c r="F57" i="7"/>
  <c r="C58" i="7" s="1"/>
  <c r="E58" i="7" s="1"/>
  <c r="E55" i="6"/>
  <c r="F55" i="6" s="1"/>
  <c r="C56" i="6" s="1"/>
  <c r="D31" i="4"/>
  <c r="C32" i="4" s="1"/>
  <c r="E32" i="4" s="1"/>
  <c r="D37" i="3"/>
  <c r="C38" i="3" s="1"/>
  <c r="E38" i="3" s="1"/>
  <c r="E48" i="2"/>
  <c r="D48" i="2" s="1"/>
  <c r="C49" i="2" s="1"/>
  <c r="E49" i="2" s="1"/>
  <c r="E62" i="1"/>
  <c r="F62" i="1" s="1"/>
  <c r="C63" i="1" s="1"/>
  <c r="F63" i="16" l="1"/>
  <c r="C64" i="16" s="1"/>
  <c r="E64" i="16" s="1"/>
  <c r="E58" i="12"/>
  <c r="D58" i="12" s="1"/>
  <c r="C59" i="12" s="1"/>
  <c r="E61" i="9"/>
  <c r="F61" i="9" s="1"/>
  <c r="C62" i="9" s="1"/>
  <c r="F57" i="8"/>
  <c r="C58" i="8" s="1"/>
  <c r="E58" i="8" s="1"/>
  <c r="F58" i="7"/>
  <c r="C59" i="7" s="1"/>
  <c r="E59" i="7" s="1"/>
  <c r="E56" i="6"/>
  <c r="F56" i="6" s="1"/>
  <c r="C57" i="6" s="1"/>
  <c r="D49" i="2"/>
  <c r="D50" i="2" s="1"/>
  <c r="E50" i="2"/>
  <c r="E63" i="1"/>
  <c r="F63" i="1" s="1"/>
  <c r="C64" i="1" s="1"/>
  <c r="E64" i="1" s="1"/>
  <c r="F64" i="1" l="1"/>
  <c r="F65" i="1" s="1"/>
  <c r="E65" i="1"/>
  <c r="F64" i="16"/>
  <c r="F65" i="16" s="1"/>
  <c r="E65" i="16"/>
  <c r="E59" i="12"/>
  <c r="D59" i="12" s="1"/>
  <c r="C60" i="12" s="1"/>
  <c r="E62" i="9"/>
  <c r="F62" i="9" s="1"/>
  <c r="C63" i="9" s="1"/>
  <c r="F58" i="8"/>
  <c r="C59" i="8" s="1"/>
  <c r="E59" i="8" s="1"/>
  <c r="F59" i="7"/>
  <c r="C60" i="7"/>
  <c r="E60" i="7" s="1"/>
  <c r="E57" i="6"/>
  <c r="F57" i="6" s="1"/>
  <c r="C58" i="6" s="1"/>
  <c r="D32" i="4"/>
  <c r="C33" i="4" s="1"/>
  <c r="E33" i="4" s="1"/>
  <c r="D38" i="3"/>
  <c r="C39" i="3" s="1"/>
  <c r="E39" i="3" s="1"/>
  <c r="E60" i="12" l="1"/>
  <c r="D60" i="12" s="1"/>
  <c r="C61" i="12"/>
  <c r="E61" i="12" s="1"/>
  <c r="E63" i="9"/>
  <c r="F63" i="9" s="1"/>
  <c r="C64" i="9" s="1"/>
  <c r="E64" i="9" s="1"/>
  <c r="F59" i="8"/>
  <c r="C60" i="8" s="1"/>
  <c r="E60" i="8" s="1"/>
  <c r="F60" i="7"/>
  <c r="C61" i="7" s="1"/>
  <c r="E61" i="7" s="1"/>
  <c r="E58" i="6"/>
  <c r="F58" i="6" s="1"/>
  <c r="C59" i="6" s="1"/>
  <c r="D33" i="4"/>
  <c r="C34" i="4" s="1"/>
  <c r="E34" i="4" s="1"/>
  <c r="D39" i="3"/>
  <c r="C40" i="3" s="1"/>
  <c r="E40" i="3" s="1"/>
  <c r="D61" i="12" l="1"/>
  <c r="D62" i="12" s="1"/>
  <c r="E62" i="12"/>
  <c r="F64" i="9"/>
  <c r="F65" i="9" s="1"/>
  <c r="E65" i="9"/>
  <c r="F60" i="8"/>
  <c r="C61" i="8" s="1"/>
  <c r="E61" i="8" s="1"/>
  <c r="F61" i="7"/>
  <c r="C62" i="7" s="1"/>
  <c r="E62" i="7" s="1"/>
  <c r="E59" i="6"/>
  <c r="F59" i="6" s="1"/>
  <c r="C60" i="6" s="1"/>
  <c r="D34" i="4"/>
  <c r="C35" i="4" s="1"/>
  <c r="E35" i="4" s="1"/>
  <c r="D40" i="3"/>
  <c r="C41" i="3" s="1"/>
  <c r="E41" i="3" s="1"/>
  <c r="F61" i="8" l="1"/>
  <c r="C62" i="8" s="1"/>
  <c r="E62" i="8" s="1"/>
  <c r="F62" i="7"/>
  <c r="C63" i="7" s="1"/>
  <c r="E63" i="7" s="1"/>
  <c r="E60" i="6"/>
  <c r="F60" i="6" s="1"/>
  <c r="C61" i="6" s="1"/>
  <c r="D35" i="4"/>
  <c r="C36" i="4" s="1"/>
  <c r="E36" i="4" s="1"/>
  <c r="D41" i="3"/>
  <c r="C42" i="3" s="1"/>
  <c r="E42" i="3" s="1"/>
  <c r="F62" i="8" l="1"/>
  <c r="C63" i="8" s="1"/>
  <c r="E63" i="8" s="1"/>
  <c r="F63" i="7"/>
  <c r="C64" i="7" s="1"/>
  <c r="E64" i="7" s="1"/>
  <c r="E61" i="6"/>
  <c r="F61" i="6" s="1"/>
  <c r="C62" i="6" s="1"/>
  <c r="F52" i="5"/>
  <c r="E52" i="5"/>
  <c r="F63" i="8" l="1"/>
  <c r="C64" i="8" s="1"/>
  <c r="E64" i="8" s="1"/>
  <c r="F64" i="7"/>
  <c r="F65" i="7" s="1"/>
  <c r="E65" i="7"/>
  <c r="E62" i="6"/>
  <c r="F62" i="6" s="1"/>
  <c r="C63" i="6" s="1"/>
  <c r="D36" i="4"/>
  <c r="C37" i="4" s="1"/>
  <c r="E37" i="4" s="1"/>
  <c r="D42" i="3"/>
  <c r="C43" i="3" s="1"/>
  <c r="E43" i="3" s="1"/>
  <c r="F64" i="8" l="1"/>
  <c r="F65" i="8" s="1"/>
  <c r="E65" i="8"/>
  <c r="E63" i="6"/>
  <c r="F63" i="6" s="1"/>
  <c r="C64" i="6" s="1"/>
  <c r="E64" i="6" s="1"/>
  <c r="D37" i="4"/>
  <c r="C38" i="4" s="1"/>
  <c r="E38" i="4" s="1"/>
  <c r="D43" i="3"/>
  <c r="C44" i="3" s="1"/>
  <c r="E44" i="3" s="1"/>
  <c r="F64" i="6" l="1"/>
  <c r="F65" i="6" s="1"/>
  <c r="E65" i="6"/>
  <c r="D38" i="4"/>
  <c r="C39" i="4" s="1"/>
  <c r="E39" i="4" s="1"/>
  <c r="D44" i="3"/>
  <c r="C45" i="3" s="1"/>
  <c r="E45" i="3" s="1"/>
  <c r="D39" i="4" l="1"/>
  <c r="C40" i="4" s="1"/>
  <c r="E40" i="4" s="1"/>
  <c r="D45" i="3"/>
  <c r="C46" i="3" s="1"/>
  <c r="E46" i="3" s="1"/>
  <c r="D40" i="4" l="1"/>
  <c r="C41" i="4" s="1"/>
  <c r="E41" i="4" s="1"/>
  <c r="D46" i="3"/>
  <c r="C47" i="3" s="1"/>
  <c r="E47" i="3" s="1"/>
  <c r="D41" i="4" l="1"/>
  <c r="C42" i="4" s="1"/>
  <c r="E42" i="4" s="1"/>
  <c r="D47" i="3"/>
  <c r="C48" i="3" s="1"/>
  <c r="E48" i="3" s="1"/>
  <c r="D42" i="4" l="1"/>
  <c r="C43" i="4" s="1"/>
  <c r="E43" i="4" s="1"/>
  <c r="D48" i="3"/>
  <c r="C49" i="3" s="1"/>
  <c r="E49" i="3" s="1"/>
  <c r="D51" i="11" l="1"/>
  <c r="E51" i="11"/>
  <c r="I50" i="3"/>
  <c r="I51" i="3" s="1"/>
  <c r="E50" i="3"/>
  <c r="D43" i="4" l="1"/>
  <c r="C44" i="4" s="1"/>
  <c r="E44" i="4" s="1"/>
  <c r="D49" i="3"/>
  <c r="D50" i="3" s="1"/>
  <c r="D44" i="4" l="1"/>
  <c r="C45" i="4" s="1"/>
  <c r="E45" i="4" s="1"/>
  <c r="D45" i="4" l="1"/>
  <c r="C46" i="4" s="1"/>
  <c r="E46" i="4" s="1"/>
  <c r="D46" i="4" l="1"/>
  <c r="C47" i="4" s="1"/>
  <c r="E47" i="4" s="1"/>
  <c r="D47" i="4" l="1"/>
  <c r="C48" i="4" s="1"/>
  <c r="E48" i="4" s="1"/>
  <c r="D48" i="4" l="1"/>
  <c r="C49" i="4" s="1"/>
  <c r="E49" i="4" s="1"/>
  <c r="I50" i="4" l="1"/>
  <c r="I51" i="4" s="1"/>
  <c r="D49" i="4"/>
  <c r="D50" i="4" s="1"/>
  <c r="E50" i="4"/>
</calcChain>
</file>

<file path=xl/sharedStrings.xml><?xml version="1.0" encoding="utf-8"?>
<sst xmlns="http://schemas.openxmlformats.org/spreadsheetml/2006/main" count="714" uniqueCount="49">
  <si>
    <t>Monthly Instalment</t>
  </si>
  <si>
    <t>Monthly Interest</t>
  </si>
  <si>
    <t>Principal Repayment</t>
  </si>
  <si>
    <t xml:space="preserve">Month </t>
  </si>
  <si>
    <t xml:space="preserve">Outstanding Principal </t>
  </si>
  <si>
    <t xml:space="preserve">Due on </t>
  </si>
  <si>
    <t xml:space="preserve">Paid on </t>
  </si>
  <si>
    <t xml:space="preserve">AEON CREDIT </t>
  </si>
  <si>
    <t>FLAT RATE 4.00% FOR 5 YEARS; 2 PREPAYMENT RM5760.00</t>
  </si>
  <si>
    <t>EFFECTIVE RATE 8.00% P.A</t>
  </si>
  <si>
    <t>J</t>
  </si>
  <si>
    <t>A</t>
  </si>
  <si>
    <t>S</t>
  </si>
  <si>
    <t>O</t>
  </si>
  <si>
    <t>N</t>
  </si>
  <si>
    <t>D</t>
  </si>
  <si>
    <t>F</t>
  </si>
  <si>
    <t>M</t>
  </si>
  <si>
    <t>EFFECTIVE RATE 7.90% P.A</t>
  </si>
  <si>
    <t>FLAT RATE 3.95% FOR 5 YEARS; 2 PREPAYMENT RM9022.00</t>
  </si>
  <si>
    <t>ORIX CREDIT -  VAG1362 &amp; T/AA1376</t>
  </si>
  <si>
    <t>AEON Credit VAJ2362 &amp; T/AA 1411</t>
  </si>
  <si>
    <t>FLAT RATE 3.948% FOR 5 YEARS; 2 PREPAYMENT RM8,064.00</t>
  </si>
  <si>
    <t xml:space="preserve">A </t>
  </si>
  <si>
    <t>Flat Rate</t>
  </si>
  <si>
    <t>Effective Rate</t>
  </si>
  <si>
    <t>Tenure</t>
  </si>
  <si>
    <t>ALLIANCE BANK KEP2182 &amp; T/K 4170</t>
  </si>
  <si>
    <t xml:space="preserve">Prepaid </t>
  </si>
  <si>
    <t>Advance Paid</t>
  </si>
  <si>
    <t xml:space="preserve">Flat Rate 3.05% for 5 years; 6 Advance Payment &amp; 2 Final Prepayment </t>
  </si>
  <si>
    <t>EFFECTIVE RATE    5.10 % P.A</t>
  </si>
  <si>
    <t>ALLIANCE BANK VCM3362 &amp; T/WC 4043</t>
  </si>
  <si>
    <t>MAYBANK SME LOAN</t>
  </si>
  <si>
    <t>Flat Rate 6.3328% for 5 years</t>
  </si>
  <si>
    <t>EFFECTIVE RATE    11.40 % P.A</t>
  </si>
  <si>
    <t xml:space="preserve">FIR 5.99% </t>
  </si>
  <si>
    <t>EIR 11.68%</t>
  </si>
  <si>
    <t>EIR 6.9%</t>
  </si>
  <si>
    <t xml:space="preserve">FIR </t>
  </si>
  <si>
    <t>EIR 5.9%</t>
  </si>
  <si>
    <t>PBB  -  BLE6621 &amp;  T/BD 738</t>
  </si>
  <si>
    <t>PBB  -  BLX2635 &amp;  T/BD 4729</t>
  </si>
  <si>
    <t>PBB  -  SW 3195</t>
  </si>
  <si>
    <t>FLAT RATE 2.38% FOR 7 YEARS</t>
  </si>
  <si>
    <t>EFFECTIVE RATE 4.4765% P.A</t>
  </si>
  <si>
    <t xml:space="preserve">J </t>
  </si>
  <si>
    <t xml:space="preserve">SQL </t>
  </si>
  <si>
    <t xml:space="preserve">MBB Statement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</si>
</sst>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0" xfId="1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164" fontId="0" fillId="0" borderId="0" xfId="1" applyFon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64" fontId="2" fillId="0" borderId="0" xfId="1" applyFont="1" applyAlignment="1">
      <alignment horizontal="center" vertical="center"/>
    </xf>
    <xf numFmtId="164" fontId="3" fillId="0" borderId="0" xfId="1" applyFont="1" applyAlignment="1">
      <alignment horizontal="center" vertical="center"/>
    </xf>
    <xf numFmtId="10" fontId="0" fillId="0" borderId="0" xfId="2" applyNumberFormat="1" applyFont="1" applyAlignment="1">
      <alignment horizontal="center" vertical="center"/>
    </xf>
    <xf numFmtId="10" fontId="0" fillId="0" borderId="0" xfId="2" applyNumberFormat="1" applyFont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164" fontId="5" fillId="0" borderId="0" xfId="1" applyFont="1" applyAlignment="1">
      <alignment horizontal="center" vertical="center"/>
    </xf>
    <xf numFmtId="164" fontId="5" fillId="0" borderId="0" xfId="1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164" fontId="4" fillId="0" borderId="0" xfId="1" applyFont="1" applyAlignment="1">
      <alignment horizontal="center" vertical="center" wrapText="1"/>
    </xf>
    <xf numFmtId="0" fontId="5" fillId="0" borderId="0" xfId="0" applyFont="1" applyAlignment="1">
      <alignment vertical="center"/>
    </xf>
    <xf numFmtId="9" fontId="0" fillId="0" borderId="0" xfId="2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164" fontId="6" fillId="0" borderId="0" xfId="1" applyFont="1" applyAlignment="1">
      <alignment horizontal="left" vertical="center"/>
    </xf>
    <xf numFmtId="164" fontId="6" fillId="0" borderId="0" xfId="1" applyFont="1" applyAlignment="1">
      <alignment vertical="center"/>
    </xf>
    <xf numFmtId="0" fontId="4" fillId="0" borderId="0" xfId="0" applyFont="1" applyAlignment="1">
      <alignment horizontal="left" vertical="center"/>
    </xf>
    <xf numFmtId="2" fontId="0" fillId="0" borderId="0" xfId="3" applyNumberFormat="1" applyFont="1"/>
    <xf numFmtId="43" fontId="0" fillId="0" borderId="0" xfId="3" applyFont="1"/>
    <xf numFmtId="4" fontId="0" fillId="0" borderId="1" xfId="3" applyNumberFormat="1" applyFont="1" applyBorder="1"/>
    <xf numFmtId="43" fontId="0" fillId="0" borderId="1" xfId="3" applyFont="1" applyBorder="1"/>
    <xf numFmtId="4" fontId="0" fillId="0" borderId="0" xfId="3" applyNumberFormat="1" applyFont="1"/>
    <xf numFmtId="14" fontId="0" fillId="0" borderId="0" xfId="0" applyNumberFormat="1"/>
    <xf numFmtId="43" fontId="0" fillId="0" borderId="0" xfId="0" applyNumberFormat="1" applyAlignment="1">
      <alignment horizontal="center" vertical="center"/>
    </xf>
  </cellXfs>
  <cellStyles count="4">
    <cellStyle name="Comma" xfId="1" builtinId="3"/>
    <cellStyle name="Comma 2" xfId="3" xr:uid="{00000000-0005-0000-0000-000001000000}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1:F18"/>
  <sheetViews>
    <sheetView workbookViewId="0">
      <selection activeCell="K9" sqref="K9"/>
    </sheetView>
  </sheetViews>
  <sheetFormatPr defaultRowHeight="14.4" x14ac:dyDescent="0.3"/>
  <cols>
    <col min="3" max="3" width="10.6640625" bestFit="1" customWidth="1"/>
    <col min="4" max="4" width="16.6640625" style="23" customWidth="1"/>
    <col min="5" max="5" width="15.5546875" style="23" customWidth="1"/>
    <col min="6" max="6" width="12.109375" style="22" customWidth="1"/>
  </cols>
  <sheetData>
    <row r="1" spans="3:6" ht="23.25" customHeight="1" x14ac:dyDescent="0.3"/>
    <row r="2" spans="3:6" ht="23.25" customHeight="1" x14ac:dyDescent="0.3">
      <c r="D2" s="23" t="s">
        <v>48</v>
      </c>
      <c r="E2" s="23" t="s">
        <v>47</v>
      </c>
    </row>
    <row r="3" spans="3:6" ht="15" customHeight="1" x14ac:dyDescent="0.3"/>
    <row r="4" spans="3:6" ht="23.25" customHeight="1" x14ac:dyDescent="0.3">
      <c r="C4" s="27">
        <v>43524</v>
      </c>
      <c r="D4" s="23">
        <v>546.58000000000004</v>
      </c>
      <c r="E4" s="23">
        <v>0</v>
      </c>
      <c r="F4" s="26">
        <f t="shared" ref="F4:F14" si="0">D4-E4</f>
        <v>546.58000000000004</v>
      </c>
    </row>
    <row r="5" spans="3:6" ht="23.25" customHeight="1" x14ac:dyDescent="0.3">
      <c r="C5" s="27">
        <v>43555</v>
      </c>
      <c r="D5" s="23">
        <v>2372.7199999999998</v>
      </c>
      <c r="E5" s="23">
        <v>2375</v>
      </c>
      <c r="F5" s="26">
        <f t="shared" si="0"/>
        <v>-2.2800000000002001</v>
      </c>
    </row>
    <row r="6" spans="3:6" ht="23.25" customHeight="1" x14ac:dyDescent="0.3">
      <c r="C6" s="27">
        <v>43585</v>
      </c>
      <c r="D6" s="23">
        <v>2296.1799999999998</v>
      </c>
      <c r="E6" s="23">
        <v>2345.4499999999998</v>
      </c>
      <c r="F6" s="26">
        <f t="shared" si="0"/>
        <v>-49.269999999999982</v>
      </c>
    </row>
    <row r="7" spans="3:6" ht="23.25" customHeight="1" x14ac:dyDescent="0.3">
      <c r="C7" s="27">
        <v>43616</v>
      </c>
      <c r="D7" s="23">
        <v>2307.12</v>
      </c>
      <c r="E7" s="23">
        <v>2315.61</v>
      </c>
      <c r="F7" s="26">
        <f t="shared" si="0"/>
        <v>-8.4900000000002365</v>
      </c>
    </row>
    <row r="8" spans="3:6" ht="23.25" customHeight="1" x14ac:dyDescent="0.3">
      <c r="C8" s="27">
        <v>43646</v>
      </c>
      <c r="D8" s="23">
        <v>2188.0700000000002</v>
      </c>
      <c r="E8" s="23">
        <v>2285.4899999999998</v>
      </c>
      <c r="F8" s="26">
        <f t="shared" si="0"/>
        <v>-97.419999999999618</v>
      </c>
    </row>
    <row r="9" spans="3:6" ht="23.25" customHeight="1" x14ac:dyDescent="0.3">
      <c r="C9" s="27">
        <v>43677</v>
      </c>
      <c r="D9" s="23">
        <v>2230.9</v>
      </c>
      <c r="E9" s="23">
        <v>2255.09</v>
      </c>
      <c r="F9" s="26">
        <f t="shared" si="0"/>
        <v>-24.190000000000055</v>
      </c>
    </row>
    <row r="10" spans="3:6" ht="23.25" customHeight="1" x14ac:dyDescent="0.3">
      <c r="C10" s="27">
        <v>43708</v>
      </c>
      <c r="D10" s="23">
        <v>2199.67</v>
      </c>
      <c r="E10" s="23">
        <v>2224.39</v>
      </c>
      <c r="F10" s="26">
        <f t="shared" si="0"/>
        <v>-24.7199999999998</v>
      </c>
    </row>
    <row r="11" spans="3:6" ht="23.25" customHeight="1" x14ac:dyDescent="0.3">
      <c r="C11" s="27">
        <v>43738</v>
      </c>
      <c r="D11" s="23">
        <v>2098.88</v>
      </c>
      <c r="E11" s="23">
        <v>2193.41</v>
      </c>
      <c r="F11" s="26">
        <f t="shared" si="0"/>
        <v>-94.529999999999745</v>
      </c>
    </row>
    <row r="12" spans="3:6" ht="23.25" customHeight="1" x14ac:dyDescent="0.3">
      <c r="C12" s="27">
        <v>43769</v>
      </c>
      <c r="D12" s="23">
        <v>2137.7199999999998</v>
      </c>
      <c r="E12" s="23">
        <v>2162.13</v>
      </c>
      <c r="F12" s="26">
        <f t="shared" si="0"/>
        <v>-24.410000000000309</v>
      </c>
    </row>
    <row r="13" spans="3:6" ht="23.25" customHeight="1" x14ac:dyDescent="0.3">
      <c r="C13" s="27">
        <v>43799</v>
      </c>
      <c r="D13" s="23">
        <v>2037.72</v>
      </c>
      <c r="E13" s="23">
        <v>2130.5500000000002</v>
      </c>
      <c r="F13" s="26">
        <f t="shared" si="0"/>
        <v>-92.830000000000155</v>
      </c>
    </row>
    <row r="14" spans="3:6" ht="23.25" customHeight="1" x14ac:dyDescent="0.3">
      <c r="C14" s="27">
        <v>43830</v>
      </c>
      <c r="D14" s="23">
        <v>2073.94</v>
      </c>
      <c r="E14" s="23">
        <v>2098.67</v>
      </c>
      <c r="F14" s="26">
        <f t="shared" si="0"/>
        <v>-24.730000000000018</v>
      </c>
    </row>
    <row r="15" spans="3:6" ht="23.25" customHeight="1" thickBot="1" x14ac:dyDescent="0.35">
      <c r="D15" s="25">
        <f>SUM(D4:D14)</f>
        <v>22489.5</v>
      </c>
      <c r="E15" s="25">
        <f>SUM(E4:E14)</f>
        <v>22385.79</v>
      </c>
      <c r="F15" s="24">
        <f>SUM(F4:F14)</f>
        <v>103.70999999999992</v>
      </c>
    </row>
    <row r="16" spans="3:6" ht="23.25" customHeight="1" thickTop="1" x14ac:dyDescent="0.3"/>
    <row r="17" ht="23.25" customHeight="1" x14ac:dyDescent="0.3"/>
    <row r="18" ht="23.25" customHeight="1" x14ac:dyDescent="0.3"/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9">
    <pageSetUpPr fitToPage="1"/>
  </sheetPr>
  <dimension ref="A1:H65"/>
  <sheetViews>
    <sheetView zoomScale="110" zoomScaleNormal="110" workbookViewId="0">
      <selection activeCell="I13" sqref="I13"/>
    </sheetView>
  </sheetViews>
  <sheetFormatPr defaultColWidth="9.109375" defaultRowHeight="23.25" customHeight="1" x14ac:dyDescent="0.3"/>
  <cols>
    <col min="1" max="1" width="4" style="3" customWidth="1"/>
    <col min="2" max="2" width="7.33203125" style="3" customWidth="1"/>
    <col min="3" max="3" width="13.5546875" style="4" customWidth="1"/>
    <col min="4" max="4" width="13.109375" style="4" customWidth="1"/>
    <col min="5" max="5" width="11.109375" style="4" customWidth="1"/>
    <col min="6" max="6" width="13.109375" style="4" customWidth="1"/>
    <col min="7" max="7" width="14.5546875" style="3" customWidth="1"/>
    <col min="8" max="8" width="15" style="3" customWidth="1"/>
    <col min="9" max="16384" width="9.109375" style="3"/>
  </cols>
  <sheetData>
    <row r="1" spans="1:8" ht="23.25" customHeight="1" x14ac:dyDescent="0.3">
      <c r="B1" s="18" t="s">
        <v>32</v>
      </c>
    </row>
    <row r="2" spans="1:8" ht="23.25" customHeight="1" x14ac:dyDescent="0.3">
      <c r="B2" s="19" t="s">
        <v>30</v>
      </c>
      <c r="C2" s="11"/>
      <c r="D2" s="12"/>
      <c r="E2" s="11"/>
      <c r="F2" s="11"/>
      <c r="G2" s="13"/>
    </row>
    <row r="3" spans="1:8" ht="23.25" customHeight="1" x14ac:dyDescent="0.3">
      <c r="B3" s="20" t="s">
        <v>31</v>
      </c>
      <c r="C3" s="11"/>
      <c r="D3" s="12"/>
      <c r="E3" s="11"/>
      <c r="F3" s="11"/>
      <c r="G3" s="13"/>
    </row>
    <row r="4" spans="1:8" s="14" customFormat="1" ht="28.8" x14ac:dyDescent="0.3">
      <c r="B4" s="14" t="s">
        <v>3</v>
      </c>
      <c r="C4" s="15" t="s">
        <v>4</v>
      </c>
      <c r="D4" s="15" t="s">
        <v>0</v>
      </c>
      <c r="E4" s="15" t="s">
        <v>1</v>
      </c>
      <c r="F4" s="15" t="s">
        <v>2</v>
      </c>
      <c r="G4" s="14" t="s">
        <v>5</v>
      </c>
      <c r="H4" s="14" t="s">
        <v>6</v>
      </c>
    </row>
    <row r="5" spans="1:8" ht="23.25" customHeight="1" x14ac:dyDescent="0.3">
      <c r="A5" s="3" t="s">
        <v>17</v>
      </c>
      <c r="B5" s="3">
        <v>1</v>
      </c>
      <c r="C5" s="4">
        <v>261000</v>
      </c>
      <c r="D5" s="4">
        <v>5003</v>
      </c>
      <c r="E5" s="4">
        <f>C5*5.1%/12</f>
        <v>1109.25</v>
      </c>
      <c r="F5" s="4">
        <f>D5-E5</f>
        <v>3893.75</v>
      </c>
      <c r="G5" s="5">
        <v>43553</v>
      </c>
      <c r="H5" s="3" t="s">
        <v>29</v>
      </c>
    </row>
    <row r="6" spans="1:8" ht="23.25" customHeight="1" x14ac:dyDescent="0.3">
      <c r="A6" s="3" t="s">
        <v>11</v>
      </c>
      <c r="B6" s="3">
        <v>2</v>
      </c>
      <c r="C6" s="4">
        <f>C5-F5</f>
        <v>257106.25</v>
      </c>
      <c r="D6" s="4">
        <v>5003</v>
      </c>
      <c r="E6" s="4">
        <f t="shared" ref="E6:E64" si="0">C6*5.1%/12</f>
        <v>1092.7015624999999</v>
      </c>
      <c r="F6" s="4">
        <f t="shared" ref="F6:F64" si="1">D6-E6</f>
        <v>3910.2984375000001</v>
      </c>
      <c r="G6" s="5">
        <v>43584</v>
      </c>
      <c r="H6" s="3" t="s">
        <v>29</v>
      </c>
    </row>
    <row r="7" spans="1:8" ht="23.25" customHeight="1" x14ac:dyDescent="0.3">
      <c r="A7" s="3" t="s">
        <v>17</v>
      </c>
      <c r="B7" s="3">
        <v>3</v>
      </c>
      <c r="C7" s="4">
        <f t="shared" ref="C7:C64" si="2">C6-F6</f>
        <v>253195.95156250001</v>
      </c>
      <c r="D7" s="4">
        <v>5003</v>
      </c>
      <c r="E7" s="4">
        <f t="shared" si="0"/>
        <v>1076.0827941406249</v>
      </c>
      <c r="F7" s="4">
        <f t="shared" si="1"/>
        <v>3926.9172058593749</v>
      </c>
      <c r="G7" s="5">
        <v>43614</v>
      </c>
      <c r="H7" s="3" t="s">
        <v>29</v>
      </c>
    </row>
    <row r="8" spans="1:8" ht="23.25" customHeight="1" x14ac:dyDescent="0.3">
      <c r="A8" s="3" t="s">
        <v>10</v>
      </c>
      <c r="B8" s="3">
        <v>4</v>
      </c>
      <c r="C8" s="4">
        <f t="shared" si="2"/>
        <v>249269.03435664062</v>
      </c>
      <c r="D8" s="4">
        <v>5003</v>
      </c>
      <c r="E8" s="4">
        <f t="shared" si="0"/>
        <v>1059.3933960157226</v>
      </c>
      <c r="F8" s="4">
        <f t="shared" si="1"/>
        <v>3943.6066039842772</v>
      </c>
      <c r="G8" s="5">
        <v>43645</v>
      </c>
      <c r="H8" s="3" t="s">
        <v>29</v>
      </c>
    </row>
    <row r="9" spans="1:8" ht="23.25" customHeight="1" x14ac:dyDescent="0.3">
      <c r="A9" s="3" t="s">
        <v>10</v>
      </c>
      <c r="B9" s="3">
        <v>5</v>
      </c>
      <c r="C9" s="4">
        <f t="shared" si="2"/>
        <v>245325.42775265634</v>
      </c>
      <c r="D9" s="4">
        <v>5003</v>
      </c>
      <c r="E9" s="4">
        <f t="shared" si="0"/>
        <v>1042.6330679487894</v>
      </c>
      <c r="F9" s="4">
        <f t="shared" si="1"/>
        <v>3960.3669320512108</v>
      </c>
      <c r="G9" s="5">
        <v>43675</v>
      </c>
      <c r="H9" s="3" t="s">
        <v>29</v>
      </c>
    </row>
    <row r="10" spans="1:8" ht="23.25" customHeight="1" x14ac:dyDescent="0.3">
      <c r="A10" s="3" t="s">
        <v>11</v>
      </c>
      <c r="B10" s="3">
        <v>6</v>
      </c>
      <c r="C10" s="4">
        <f t="shared" si="2"/>
        <v>241365.06082060514</v>
      </c>
      <c r="D10" s="4">
        <v>5003</v>
      </c>
      <c r="E10" s="4">
        <f t="shared" si="0"/>
        <v>1025.8015084875717</v>
      </c>
      <c r="F10" s="4">
        <f t="shared" si="1"/>
        <v>3977.1984915124285</v>
      </c>
      <c r="G10" s="5">
        <v>43706</v>
      </c>
      <c r="H10" s="3" t="s">
        <v>29</v>
      </c>
    </row>
    <row r="11" spans="1:8" ht="23.25" customHeight="1" x14ac:dyDescent="0.3">
      <c r="A11" s="3" t="s">
        <v>12</v>
      </c>
      <c r="B11" s="3">
        <v>7</v>
      </c>
      <c r="C11" s="4">
        <f t="shared" si="2"/>
        <v>237387.86232909272</v>
      </c>
      <c r="D11" s="4">
        <v>5003</v>
      </c>
      <c r="E11" s="4">
        <f t="shared" si="0"/>
        <v>1008.8984148986441</v>
      </c>
      <c r="F11" s="4">
        <f t="shared" si="1"/>
        <v>3994.1015851013558</v>
      </c>
      <c r="G11" s="5">
        <v>43737</v>
      </c>
    </row>
    <row r="12" spans="1:8" ht="23.25" customHeight="1" x14ac:dyDescent="0.3">
      <c r="A12" s="3" t="s">
        <v>13</v>
      </c>
      <c r="B12" s="3">
        <v>8</v>
      </c>
      <c r="C12" s="4">
        <f t="shared" si="2"/>
        <v>233393.76074399136</v>
      </c>
      <c r="D12" s="4">
        <v>5003</v>
      </c>
      <c r="E12" s="4">
        <f t="shared" si="0"/>
        <v>991.92348316196319</v>
      </c>
      <c r="F12" s="4">
        <f t="shared" si="1"/>
        <v>4011.0765168380367</v>
      </c>
      <c r="G12" s="5">
        <v>43767</v>
      </c>
    </row>
    <row r="13" spans="1:8" ht="23.25" customHeight="1" x14ac:dyDescent="0.3">
      <c r="A13" s="3" t="s">
        <v>14</v>
      </c>
      <c r="B13" s="3">
        <v>9</v>
      </c>
      <c r="C13" s="4">
        <f t="shared" si="2"/>
        <v>229382.68422715331</v>
      </c>
      <c r="D13" s="4">
        <v>5003</v>
      </c>
      <c r="E13" s="4">
        <f t="shared" si="0"/>
        <v>974.87640796540154</v>
      </c>
      <c r="F13" s="4">
        <f t="shared" si="1"/>
        <v>4028.1235920345985</v>
      </c>
      <c r="G13" s="5">
        <v>43798</v>
      </c>
    </row>
    <row r="14" spans="1:8" ht="23.25" customHeight="1" x14ac:dyDescent="0.3">
      <c r="A14" s="3" t="s">
        <v>15</v>
      </c>
      <c r="B14" s="3">
        <v>10</v>
      </c>
      <c r="C14" s="4">
        <f t="shared" si="2"/>
        <v>225354.56063511872</v>
      </c>
      <c r="D14" s="4">
        <v>5003</v>
      </c>
      <c r="E14" s="4">
        <f t="shared" si="0"/>
        <v>957.75688269925456</v>
      </c>
      <c r="F14" s="4">
        <f t="shared" si="1"/>
        <v>4045.2431173007453</v>
      </c>
      <c r="G14" s="5">
        <v>43828</v>
      </c>
    </row>
    <row r="15" spans="1:8" ht="23.25" customHeight="1" x14ac:dyDescent="0.3">
      <c r="A15" s="3" t="s">
        <v>10</v>
      </c>
      <c r="B15" s="3">
        <v>11</v>
      </c>
      <c r="C15" s="4">
        <f t="shared" si="2"/>
        <v>221309.31751781798</v>
      </c>
      <c r="D15" s="4">
        <v>5003</v>
      </c>
      <c r="E15" s="4">
        <f t="shared" si="0"/>
        <v>940.56459945072629</v>
      </c>
      <c r="F15" s="4">
        <f t="shared" si="1"/>
        <v>4062.4354005492737</v>
      </c>
      <c r="G15" s="5">
        <v>43859</v>
      </c>
    </row>
    <row r="16" spans="1:8" ht="23.25" customHeight="1" x14ac:dyDescent="0.3">
      <c r="A16" s="3" t="s">
        <v>16</v>
      </c>
      <c r="B16" s="3">
        <v>12</v>
      </c>
      <c r="C16" s="4">
        <f t="shared" si="2"/>
        <v>217246.88211726872</v>
      </c>
      <c r="D16" s="4">
        <v>5003</v>
      </c>
      <c r="E16" s="4">
        <f t="shared" si="0"/>
        <v>923.29924899839204</v>
      </c>
      <c r="F16" s="4">
        <f t="shared" si="1"/>
        <v>4079.7007510016078</v>
      </c>
      <c r="G16" s="5">
        <v>43890</v>
      </c>
    </row>
    <row r="17" spans="1:7" ht="23.25" customHeight="1" x14ac:dyDescent="0.3">
      <c r="A17" s="3" t="s">
        <v>17</v>
      </c>
      <c r="B17" s="3">
        <v>13</v>
      </c>
      <c r="C17" s="4">
        <f t="shared" si="2"/>
        <v>213167.18136626712</v>
      </c>
      <c r="D17" s="4">
        <v>5003</v>
      </c>
      <c r="E17" s="4">
        <f t="shared" si="0"/>
        <v>905.96052080663515</v>
      </c>
      <c r="F17" s="4">
        <f t="shared" si="1"/>
        <v>4097.039479193365</v>
      </c>
      <c r="G17" s="5">
        <v>43919</v>
      </c>
    </row>
    <row r="18" spans="1:7" ht="23.25" customHeight="1" x14ac:dyDescent="0.3">
      <c r="A18" s="3" t="s">
        <v>11</v>
      </c>
      <c r="B18" s="3">
        <v>14</v>
      </c>
      <c r="C18" s="4">
        <f t="shared" si="2"/>
        <v>209070.14188707375</v>
      </c>
      <c r="D18" s="4">
        <v>5003</v>
      </c>
      <c r="E18" s="4">
        <f t="shared" si="0"/>
        <v>888.54810302006342</v>
      </c>
      <c r="F18" s="4">
        <f t="shared" si="1"/>
        <v>4114.4518969799365</v>
      </c>
      <c r="G18" s="5">
        <v>43950</v>
      </c>
    </row>
    <row r="19" spans="1:7" ht="23.25" customHeight="1" x14ac:dyDescent="0.3">
      <c r="A19" s="3" t="s">
        <v>17</v>
      </c>
      <c r="B19" s="3">
        <v>15</v>
      </c>
      <c r="C19" s="4">
        <f t="shared" si="2"/>
        <v>204955.68999009382</v>
      </c>
      <c r="D19" s="4">
        <v>5003</v>
      </c>
      <c r="E19" s="4">
        <f t="shared" si="0"/>
        <v>871.06168245789866</v>
      </c>
      <c r="F19" s="4">
        <f t="shared" si="1"/>
        <v>4131.9383175421017</v>
      </c>
      <c r="G19" s="5">
        <v>43980</v>
      </c>
    </row>
    <row r="20" spans="1:7" ht="23.25" customHeight="1" x14ac:dyDescent="0.3">
      <c r="A20" s="3" t="s">
        <v>10</v>
      </c>
      <c r="B20" s="3">
        <v>16</v>
      </c>
      <c r="C20" s="4">
        <f t="shared" si="2"/>
        <v>200823.75167255171</v>
      </c>
      <c r="D20" s="4">
        <v>5003</v>
      </c>
      <c r="E20" s="4">
        <f t="shared" si="0"/>
        <v>853.50094460834464</v>
      </c>
      <c r="F20" s="4">
        <f t="shared" si="1"/>
        <v>4149.499055391655</v>
      </c>
      <c r="G20" s="5">
        <v>44011</v>
      </c>
    </row>
    <row r="21" spans="1:7" ht="23.25" customHeight="1" x14ac:dyDescent="0.3">
      <c r="A21" s="3" t="s">
        <v>10</v>
      </c>
      <c r="B21" s="3">
        <v>17</v>
      </c>
      <c r="C21" s="4">
        <f t="shared" si="2"/>
        <v>196674.25261716006</v>
      </c>
      <c r="D21" s="4">
        <v>5003</v>
      </c>
      <c r="E21" s="4">
        <f t="shared" si="0"/>
        <v>835.86557362293024</v>
      </c>
      <c r="F21" s="4">
        <f t="shared" si="1"/>
        <v>4167.1344263770698</v>
      </c>
      <c r="G21" s="5">
        <v>44041</v>
      </c>
    </row>
    <row r="22" spans="1:7" ht="23.25" customHeight="1" x14ac:dyDescent="0.3">
      <c r="A22" s="3" t="s">
        <v>11</v>
      </c>
      <c r="B22" s="3">
        <v>18</v>
      </c>
      <c r="C22" s="4">
        <f t="shared" si="2"/>
        <v>192507.11819078299</v>
      </c>
      <c r="D22" s="4">
        <v>5003</v>
      </c>
      <c r="E22" s="4">
        <f t="shared" si="0"/>
        <v>818.15525231082768</v>
      </c>
      <c r="F22" s="4">
        <f t="shared" si="1"/>
        <v>4184.8447476891724</v>
      </c>
      <c r="G22" s="5">
        <v>44072</v>
      </c>
    </row>
    <row r="23" spans="1:7" ht="23.25" customHeight="1" x14ac:dyDescent="0.3">
      <c r="A23" s="3" t="s">
        <v>12</v>
      </c>
      <c r="B23" s="3">
        <v>19</v>
      </c>
      <c r="C23" s="4">
        <f t="shared" si="2"/>
        <v>188322.27344309381</v>
      </c>
      <c r="D23" s="4">
        <v>5003</v>
      </c>
      <c r="E23" s="4">
        <f t="shared" si="0"/>
        <v>800.36966213314872</v>
      </c>
      <c r="F23" s="4">
        <f t="shared" si="1"/>
        <v>4202.6303378668508</v>
      </c>
      <c r="G23" s="5">
        <v>44103</v>
      </c>
    </row>
    <row r="24" spans="1:7" ht="23.25" customHeight="1" x14ac:dyDescent="0.3">
      <c r="A24" s="3" t="s">
        <v>13</v>
      </c>
      <c r="B24" s="3">
        <v>20</v>
      </c>
      <c r="C24" s="4">
        <f t="shared" si="2"/>
        <v>184119.64310522698</v>
      </c>
      <c r="D24" s="4">
        <v>5003</v>
      </c>
      <c r="E24" s="4">
        <f t="shared" si="0"/>
        <v>782.50848319721456</v>
      </c>
      <c r="F24" s="4">
        <f t="shared" si="1"/>
        <v>4220.4915168027856</v>
      </c>
      <c r="G24" s="5">
        <v>44133</v>
      </c>
    </row>
    <row r="25" spans="1:7" ht="23.25" customHeight="1" x14ac:dyDescent="0.3">
      <c r="A25" s="3" t="s">
        <v>14</v>
      </c>
      <c r="B25" s="3">
        <v>21</v>
      </c>
      <c r="C25" s="4">
        <f t="shared" si="2"/>
        <v>179899.1515884242</v>
      </c>
      <c r="D25" s="4">
        <v>5003</v>
      </c>
      <c r="E25" s="4">
        <f t="shared" si="0"/>
        <v>764.57139425080277</v>
      </c>
      <c r="F25" s="4">
        <f t="shared" si="1"/>
        <v>4238.4286057491972</v>
      </c>
      <c r="G25" s="5">
        <v>44164</v>
      </c>
    </row>
    <row r="26" spans="1:7" ht="23.25" customHeight="1" x14ac:dyDescent="0.3">
      <c r="A26" s="3" t="s">
        <v>15</v>
      </c>
      <c r="B26" s="3">
        <v>22</v>
      </c>
      <c r="C26" s="4">
        <f t="shared" si="2"/>
        <v>175660.72298267501</v>
      </c>
      <c r="D26" s="4">
        <v>5003</v>
      </c>
      <c r="E26" s="4">
        <f t="shared" si="0"/>
        <v>746.55807267636874</v>
      </c>
      <c r="F26" s="4">
        <f t="shared" si="1"/>
        <v>4256.4419273236308</v>
      </c>
      <c r="G26" s="5">
        <v>44194</v>
      </c>
    </row>
    <row r="27" spans="1:7" ht="23.25" customHeight="1" x14ac:dyDescent="0.3">
      <c r="A27" s="3" t="s">
        <v>10</v>
      </c>
      <c r="B27" s="3">
        <v>23</v>
      </c>
      <c r="C27" s="4">
        <f t="shared" si="2"/>
        <v>171404.28105535137</v>
      </c>
      <c r="D27" s="4">
        <v>5003</v>
      </c>
      <c r="E27" s="4">
        <f t="shared" si="0"/>
        <v>728.4681944852432</v>
      </c>
      <c r="F27" s="4">
        <f t="shared" si="1"/>
        <v>4274.5318055147563</v>
      </c>
      <c r="G27" s="5">
        <v>44225</v>
      </c>
    </row>
    <row r="28" spans="1:7" ht="23.25" customHeight="1" x14ac:dyDescent="0.3">
      <c r="A28" s="3" t="s">
        <v>16</v>
      </c>
      <c r="B28" s="3">
        <v>24</v>
      </c>
      <c r="C28" s="4">
        <f t="shared" si="2"/>
        <v>167129.7492498366</v>
      </c>
      <c r="D28" s="4">
        <v>5003</v>
      </c>
      <c r="E28" s="4">
        <f t="shared" si="0"/>
        <v>710.30143431180556</v>
      </c>
      <c r="F28" s="4">
        <f t="shared" si="1"/>
        <v>4292.6985656881943</v>
      </c>
      <c r="G28" s="5">
        <v>44255</v>
      </c>
    </row>
    <row r="29" spans="1:7" ht="23.25" customHeight="1" x14ac:dyDescent="0.3">
      <c r="A29" s="3" t="s">
        <v>17</v>
      </c>
      <c r="B29" s="3">
        <v>25</v>
      </c>
      <c r="C29" s="4">
        <f t="shared" si="2"/>
        <v>162837.05068414842</v>
      </c>
      <c r="D29" s="4">
        <v>5003</v>
      </c>
      <c r="E29" s="4">
        <f t="shared" si="0"/>
        <v>692.05746540763073</v>
      </c>
      <c r="F29" s="4">
        <f t="shared" si="1"/>
        <v>4310.9425345923692</v>
      </c>
      <c r="G29" s="5">
        <v>44284</v>
      </c>
    </row>
    <row r="30" spans="1:7" ht="23.25" customHeight="1" x14ac:dyDescent="0.3">
      <c r="A30" s="3" t="s">
        <v>11</v>
      </c>
      <c r="B30" s="3">
        <v>26</v>
      </c>
      <c r="C30" s="4">
        <f t="shared" si="2"/>
        <v>158526.10814955604</v>
      </c>
      <c r="D30" s="4">
        <v>5003</v>
      </c>
      <c r="E30" s="4">
        <f t="shared" si="0"/>
        <v>673.73595963561309</v>
      </c>
      <c r="F30" s="4">
        <f t="shared" si="1"/>
        <v>4329.2640403643873</v>
      </c>
      <c r="G30" s="5">
        <v>44315</v>
      </c>
    </row>
    <row r="31" spans="1:7" ht="23.25" customHeight="1" x14ac:dyDescent="0.3">
      <c r="A31" s="3" t="s">
        <v>17</v>
      </c>
      <c r="B31" s="3">
        <v>27</v>
      </c>
      <c r="C31" s="4">
        <f t="shared" si="2"/>
        <v>154196.84410919165</v>
      </c>
      <c r="D31" s="4">
        <v>5003</v>
      </c>
      <c r="E31" s="4">
        <f t="shared" si="0"/>
        <v>655.33658746406445</v>
      </c>
      <c r="F31" s="4">
        <f t="shared" si="1"/>
        <v>4347.663412535936</v>
      </c>
      <c r="G31" s="5">
        <v>44345</v>
      </c>
    </row>
    <row r="32" spans="1:7" ht="23.25" customHeight="1" x14ac:dyDescent="0.3">
      <c r="A32" s="3" t="s">
        <v>10</v>
      </c>
      <c r="B32" s="3">
        <v>28</v>
      </c>
      <c r="C32" s="4">
        <f t="shared" si="2"/>
        <v>149849.18069665571</v>
      </c>
      <c r="D32" s="4">
        <v>5003</v>
      </c>
      <c r="E32" s="4">
        <f t="shared" si="0"/>
        <v>636.85901796078667</v>
      </c>
      <c r="F32" s="4">
        <f t="shared" si="1"/>
        <v>4366.1409820392137</v>
      </c>
      <c r="G32" s="5">
        <v>44376</v>
      </c>
    </row>
    <row r="33" spans="1:7" ht="23.25" customHeight="1" x14ac:dyDescent="0.3">
      <c r="A33" s="3" t="s">
        <v>10</v>
      </c>
      <c r="B33" s="3">
        <v>29</v>
      </c>
      <c r="C33" s="4">
        <f t="shared" si="2"/>
        <v>145483.03971461649</v>
      </c>
      <c r="D33" s="4">
        <v>5003</v>
      </c>
      <c r="E33" s="4">
        <f t="shared" si="0"/>
        <v>618.30291878712012</v>
      </c>
      <c r="F33" s="4">
        <f t="shared" si="1"/>
        <v>4384.6970812128802</v>
      </c>
      <c r="G33" s="5">
        <v>44406</v>
      </c>
    </row>
    <row r="34" spans="1:7" ht="23.25" customHeight="1" x14ac:dyDescent="0.3">
      <c r="A34" s="3" t="s">
        <v>11</v>
      </c>
      <c r="B34" s="3">
        <v>30</v>
      </c>
      <c r="C34" s="4">
        <f t="shared" si="2"/>
        <v>141098.3426334036</v>
      </c>
      <c r="D34" s="4">
        <v>5003</v>
      </c>
      <c r="E34" s="4">
        <f t="shared" si="0"/>
        <v>599.66795619196535</v>
      </c>
      <c r="F34" s="4">
        <f t="shared" si="1"/>
        <v>4403.3320438080345</v>
      </c>
      <c r="G34" s="5">
        <v>44437</v>
      </c>
    </row>
    <row r="35" spans="1:7" ht="23.25" customHeight="1" x14ac:dyDescent="0.3">
      <c r="A35" s="3" t="s">
        <v>12</v>
      </c>
      <c r="B35" s="3">
        <v>31</v>
      </c>
      <c r="C35" s="4">
        <f t="shared" si="2"/>
        <v>136695.01058959556</v>
      </c>
      <c r="D35" s="4">
        <v>5003</v>
      </c>
      <c r="E35" s="4">
        <f t="shared" si="0"/>
        <v>580.9537950057811</v>
      </c>
      <c r="F35" s="4">
        <f t="shared" si="1"/>
        <v>4422.0462049942189</v>
      </c>
      <c r="G35" s="5">
        <v>44468</v>
      </c>
    </row>
    <row r="36" spans="1:7" ht="23.25" customHeight="1" x14ac:dyDescent="0.3">
      <c r="A36" s="3" t="s">
        <v>13</v>
      </c>
      <c r="B36" s="3">
        <v>32</v>
      </c>
      <c r="C36" s="4">
        <f t="shared" si="2"/>
        <v>132272.96438460134</v>
      </c>
      <c r="D36" s="4">
        <v>5003</v>
      </c>
      <c r="E36" s="4">
        <f t="shared" si="0"/>
        <v>562.16009863455565</v>
      </c>
      <c r="F36" s="4">
        <f t="shared" si="1"/>
        <v>4440.8399013654443</v>
      </c>
      <c r="G36" s="5">
        <v>44498</v>
      </c>
    </row>
    <row r="37" spans="1:7" ht="23.25" customHeight="1" x14ac:dyDescent="0.3">
      <c r="A37" s="3" t="s">
        <v>14</v>
      </c>
      <c r="B37" s="3">
        <v>33</v>
      </c>
      <c r="C37" s="4">
        <f t="shared" si="2"/>
        <v>127832.12448323589</v>
      </c>
      <c r="D37" s="4">
        <v>5003</v>
      </c>
      <c r="E37" s="4">
        <f t="shared" si="0"/>
        <v>543.28652905375247</v>
      </c>
      <c r="F37" s="4">
        <f t="shared" si="1"/>
        <v>4459.713470946248</v>
      </c>
      <c r="G37" s="5">
        <v>44529</v>
      </c>
    </row>
    <row r="38" spans="1:7" ht="23.25" customHeight="1" x14ac:dyDescent="0.3">
      <c r="A38" s="3" t="s">
        <v>15</v>
      </c>
      <c r="B38" s="3">
        <v>34</v>
      </c>
      <c r="C38" s="4">
        <f t="shared" si="2"/>
        <v>123372.41101228964</v>
      </c>
      <c r="D38" s="4">
        <v>5003</v>
      </c>
      <c r="E38" s="4">
        <f t="shared" si="0"/>
        <v>524.33274680223087</v>
      </c>
      <c r="F38" s="4">
        <f t="shared" si="1"/>
        <v>4478.6672531977692</v>
      </c>
      <c r="G38" s="5">
        <v>44559</v>
      </c>
    </row>
    <row r="39" spans="1:7" ht="23.25" customHeight="1" x14ac:dyDescent="0.3">
      <c r="A39" s="3" t="s">
        <v>10</v>
      </c>
      <c r="B39" s="3">
        <v>35</v>
      </c>
      <c r="C39" s="4">
        <f t="shared" si="2"/>
        <v>118893.74375909187</v>
      </c>
      <c r="D39" s="4">
        <v>5003</v>
      </c>
      <c r="E39" s="4">
        <f t="shared" si="0"/>
        <v>505.29841097614047</v>
      </c>
      <c r="F39" s="4">
        <f t="shared" si="1"/>
        <v>4497.7015890238599</v>
      </c>
      <c r="G39" s="5">
        <v>44590</v>
      </c>
    </row>
    <row r="40" spans="1:7" ht="23.25" customHeight="1" x14ac:dyDescent="0.3">
      <c r="A40" s="3" t="s">
        <v>16</v>
      </c>
      <c r="B40" s="3">
        <v>36</v>
      </c>
      <c r="C40" s="4">
        <f t="shared" si="2"/>
        <v>114396.04217006802</v>
      </c>
      <c r="D40" s="4">
        <v>5003</v>
      </c>
      <c r="E40" s="4">
        <f t="shared" si="0"/>
        <v>486.18317922278902</v>
      </c>
      <c r="F40" s="4">
        <f t="shared" si="1"/>
        <v>4516.8168207772105</v>
      </c>
      <c r="G40" s="5">
        <v>44620</v>
      </c>
    </row>
    <row r="41" spans="1:7" ht="23.25" customHeight="1" x14ac:dyDescent="0.3">
      <c r="A41" s="3" t="s">
        <v>17</v>
      </c>
      <c r="B41" s="3">
        <v>37</v>
      </c>
      <c r="C41" s="4">
        <f t="shared" si="2"/>
        <v>109879.22534929081</v>
      </c>
      <c r="D41" s="4">
        <v>5003</v>
      </c>
      <c r="E41" s="4">
        <f t="shared" si="0"/>
        <v>466.98670773448589</v>
      </c>
      <c r="F41" s="4">
        <f t="shared" si="1"/>
        <v>4536.0132922655139</v>
      </c>
      <c r="G41" s="5">
        <v>44649</v>
      </c>
    </row>
    <row r="42" spans="1:7" ht="23.25" customHeight="1" x14ac:dyDescent="0.3">
      <c r="A42" s="3" t="s">
        <v>11</v>
      </c>
      <c r="B42" s="3">
        <v>38</v>
      </c>
      <c r="C42" s="4">
        <f t="shared" si="2"/>
        <v>105343.21205702529</v>
      </c>
      <c r="D42" s="4">
        <v>5003</v>
      </c>
      <c r="E42" s="4">
        <f t="shared" si="0"/>
        <v>447.70865124235746</v>
      </c>
      <c r="F42" s="4">
        <f t="shared" si="1"/>
        <v>4555.2913487576425</v>
      </c>
      <c r="G42" s="5">
        <v>44680</v>
      </c>
    </row>
    <row r="43" spans="1:7" ht="23.25" customHeight="1" x14ac:dyDescent="0.3">
      <c r="A43" s="3" t="s">
        <v>17</v>
      </c>
      <c r="B43" s="3">
        <v>39</v>
      </c>
      <c r="C43" s="4">
        <f t="shared" si="2"/>
        <v>100787.92070826764</v>
      </c>
      <c r="D43" s="4">
        <v>5003</v>
      </c>
      <c r="E43" s="4">
        <f t="shared" si="0"/>
        <v>428.34866301013744</v>
      </c>
      <c r="F43" s="4">
        <f t="shared" si="1"/>
        <v>4574.6513369898621</v>
      </c>
      <c r="G43" s="5">
        <v>44710</v>
      </c>
    </row>
    <row r="44" spans="1:7" ht="23.25" customHeight="1" x14ac:dyDescent="0.3">
      <c r="A44" s="3" t="s">
        <v>10</v>
      </c>
      <c r="B44" s="3">
        <v>40</v>
      </c>
      <c r="C44" s="4">
        <f t="shared" si="2"/>
        <v>96213.269371277784</v>
      </c>
      <c r="D44" s="4">
        <v>5003</v>
      </c>
      <c r="E44" s="4">
        <f t="shared" si="0"/>
        <v>408.90639482793057</v>
      </c>
      <c r="F44" s="4">
        <f t="shared" si="1"/>
        <v>4594.0936051720691</v>
      </c>
      <c r="G44" s="5">
        <v>44741</v>
      </c>
    </row>
    <row r="45" spans="1:7" ht="23.25" customHeight="1" x14ac:dyDescent="0.3">
      <c r="A45" s="3" t="s">
        <v>10</v>
      </c>
      <c r="B45" s="3">
        <v>41</v>
      </c>
      <c r="C45" s="4">
        <f t="shared" si="2"/>
        <v>91619.17576610572</v>
      </c>
      <c r="D45" s="4">
        <v>5003</v>
      </c>
      <c r="E45" s="4">
        <f t="shared" si="0"/>
        <v>389.38149700594931</v>
      </c>
      <c r="F45" s="4">
        <f t="shared" si="1"/>
        <v>4613.6185029940507</v>
      </c>
      <c r="G45" s="5">
        <v>44771</v>
      </c>
    </row>
    <row r="46" spans="1:7" ht="23.25" customHeight="1" x14ac:dyDescent="0.3">
      <c r="A46" s="3" t="s">
        <v>11</v>
      </c>
      <c r="B46" s="3">
        <v>42</v>
      </c>
      <c r="C46" s="4">
        <f t="shared" si="2"/>
        <v>87005.557263111667</v>
      </c>
      <c r="D46" s="4">
        <v>5003</v>
      </c>
      <c r="E46" s="4">
        <f t="shared" si="0"/>
        <v>369.77361836822456</v>
      </c>
      <c r="F46" s="4">
        <f t="shared" si="1"/>
        <v>4633.2263816317754</v>
      </c>
      <c r="G46" s="5">
        <v>44802</v>
      </c>
    </row>
    <row r="47" spans="1:7" ht="23.25" customHeight="1" x14ac:dyDescent="0.3">
      <c r="A47" s="3" t="s">
        <v>12</v>
      </c>
      <c r="B47" s="3">
        <v>43</v>
      </c>
      <c r="C47" s="4">
        <f t="shared" si="2"/>
        <v>82372.330881479895</v>
      </c>
      <c r="D47" s="4">
        <v>5003</v>
      </c>
      <c r="E47" s="4">
        <f t="shared" si="0"/>
        <v>350.08240624628957</v>
      </c>
      <c r="F47" s="4">
        <f t="shared" si="1"/>
        <v>4652.9175937537102</v>
      </c>
      <c r="G47" s="5">
        <v>44833</v>
      </c>
    </row>
    <row r="48" spans="1:7" ht="23.25" customHeight="1" x14ac:dyDescent="0.3">
      <c r="A48" s="3" t="s">
        <v>13</v>
      </c>
      <c r="B48" s="3">
        <v>44</v>
      </c>
      <c r="C48" s="4">
        <f t="shared" si="2"/>
        <v>77719.413287726187</v>
      </c>
      <c r="D48" s="4">
        <v>5003</v>
      </c>
      <c r="E48" s="4">
        <f t="shared" si="0"/>
        <v>330.30750647283628</v>
      </c>
      <c r="F48" s="4">
        <f t="shared" si="1"/>
        <v>4672.6924935271636</v>
      </c>
      <c r="G48" s="5">
        <v>44863</v>
      </c>
    </row>
    <row r="49" spans="1:8" ht="23.25" customHeight="1" x14ac:dyDescent="0.3">
      <c r="A49" s="3" t="s">
        <v>14</v>
      </c>
      <c r="B49" s="3">
        <v>45</v>
      </c>
      <c r="C49" s="4">
        <f t="shared" si="2"/>
        <v>73046.72079419902</v>
      </c>
      <c r="D49" s="4">
        <v>5003</v>
      </c>
      <c r="E49" s="4">
        <f t="shared" si="0"/>
        <v>310.44856337534583</v>
      </c>
      <c r="F49" s="4">
        <f t="shared" si="1"/>
        <v>4692.5514366246543</v>
      </c>
      <c r="G49" s="5">
        <v>44894</v>
      </c>
    </row>
    <row r="50" spans="1:8" ht="23.25" customHeight="1" x14ac:dyDescent="0.3">
      <c r="A50" s="3" t="s">
        <v>15</v>
      </c>
      <c r="B50" s="3">
        <v>46</v>
      </c>
      <c r="C50" s="4">
        <f t="shared" si="2"/>
        <v>68354.16935757437</v>
      </c>
      <c r="D50" s="4">
        <v>5003</v>
      </c>
      <c r="E50" s="4">
        <f t="shared" si="0"/>
        <v>290.50521976969105</v>
      </c>
      <c r="F50" s="4">
        <f t="shared" si="1"/>
        <v>4712.4947802303086</v>
      </c>
      <c r="G50" s="5">
        <v>44924</v>
      </c>
    </row>
    <row r="51" spans="1:8" ht="23.25" customHeight="1" x14ac:dyDescent="0.3">
      <c r="A51" s="3" t="s">
        <v>10</v>
      </c>
      <c r="B51" s="3">
        <v>47</v>
      </c>
      <c r="C51" s="4">
        <f t="shared" si="2"/>
        <v>63641.674577344063</v>
      </c>
      <c r="D51" s="4">
        <v>5003</v>
      </c>
      <c r="E51" s="4">
        <f t="shared" si="0"/>
        <v>270.47711695371225</v>
      </c>
      <c r="F51" s="4">
        <f t="shared" si="1"/>
        <v>4732.5228830462875</v>
      </c>
      <c r="G51" s="5">
        <v>44955</v>
      </c>
    </row>
    <row r="52" spans="1:8" ht="23.25" customHeight="1" x14ac:dyDescent="0.3">
      <c r="A52" s="3" t="s">
        <v>16</v>
      </c>
      <c r="B52" s="3">
        <v>48</v>
      </c>
      <c r="C52" s="4">
        <f t="shared" si="2"/>
        <v>58909.151694297776</v>
      </c>
      <c r="D52" s="4">
        <v>5003</v>
      </c>
      <c r="E52" s="4">
        <f t="shared" si="0"/>
        <v>250.36389470076551</v>
      </c>
      <c r="F52" s="4">
        <f t="shared" si="1"/>
        <v>4752.6361052992343</v>
      </c>
      <c r="G52" s="5">
        <v>44985</v>
      </c>
    </row>
    <row r="53" spans="1:8" ht="23.25" customHeight="1" x14ac:dyDescent="0.3">
      <c r="A53" s="3" t="s">
        <v>17</v>
      </c>
      <c r="B53" s="3">
        <v>49</v>
      </c>
      <c r="C53" s="4">
        <f t="shared" si="2"/>
        <v>54156.51558899854</v>
      </c>
      <c r="D53" s="4">
        <v>5003</v>
      </c>
      <c r="E53" s="4">
        <f t="shared" si="0"/>
        <v>230.16519125324376</v>
      </c>
      <c r="F53" s="4">
        <f t="shared" si="1"/>
        <v>4772.8348087467566</v>
      </c>
      <c r="G53" s="5">
        <v>45014</v>
      </c>
    </row>
    <row r="54" spans="1:8" ht="23.25" customHeight="1" x14ac:dyDescent="0.3">
      <c r="A54" s="3" t="s">
        <v>11</v>
      </c>
      <c r="B54" s="3">
        <v>50</v>
      </c>
      <c r="C54" s="4">
        <f t="shared" si="2"/>
        <v>49383.680780251787</v>
      </c>
      <c r="D54" s="4">
        <v>5003</v>
      </c>
      <c r="E54" s="4">
        <f t="shared" si="0"/>
        <v>209.88064331607006</v>
      </c>
      <c r="F54" s="4">
        <f t="shared" si="1"/>
        <v>4793.1193566839302</v>
      </c>
      <c r="G54" s="5">
        <v>45045</v>
      </c>
    </row>
    <row r="55" spans="1:8" ht="23.25" customHeight="1" x14ac:dyDescent="0.3">
      <c r="A55" s="3" t="s">
        <v>17</v>
      </c>
      <c r="B55" s="3">
        <v>51</v>
      </c>
      <c r="C55" s="4">
        <f t="shared" si="2"/>
        <v>44590.561423567859</v>
      </c>
      <c r="D55" s="4">
        <v>5003</v>
      </c>
      <c r="E55" s="4">
        <f t="shared" si="0"/>
        <v>189.50988605016337</v>
      </c>
      <c r="F55" s="4">
        <f t="shared" si="1"/>
        <v>4813.490113949837</v>
      </c>
      <c r="G55" s="5">
        <v>45075</v>
      </c>
    </row>
    <row r="56" spans="1:8" ht="23.25" customHeight="1" x14ac:dyDescent="0.3">
      <c r="A56" s="3" t="s">
        <v>10</v>
      </c>
      <c r="B56" s="3">
        <v>52</v>
      </c>
      <c r="C56" s="4">
        <f t="shared" si="2"/>
        <v>39777.071309618019</v>
      </c>
      <c r="D56" s="4">
        <v>5003</v>
      </c>
      <c r="E56" s="4">
        <f t="shared" si="0"/>
        <v>169.05255306587657</v>
      </c>
      <c r="F56" s="4">
        <f t="shared" si="1"/>
        <v>4833.947446934123</v>
      </c>
      <c r="G56" s="5">
        <v>45106</v>
      </c>
    </row>
    <row r="57" spans="1:8" ht="23.25" customHeight="1" x14ac:dyDescent="0.3">
      <c r="A57" s="3" t="s">
        <v>10</v>
      </c>
      <c r="B57" s="3">
        <v>53</v>
      </c>
      <c r="C57" s="4">
        <f t="shared" si="2"/>
        <v>34943.123862683897</v>
      </c>
      <c r="D57" s="4">
        <v>5003</v>
      </c>
      <c r="E57" s="4">
        <f t="shared" si="0"/>
        <v>148.50827641640655</v>
      </c>
      <c r="F57" s="4">
        <f t="shared" si="1"/>
        <v>4854.4917235835937</v>
      </c>
      <c r="G57" s="5">
        <v>45136</v>
      </c>
    </row>
    <row r="58" spans="1:8" ht="23.25" customHeight="1" x14ac:dyDescent="0.3">
      <c r="A58" s="3" t="s">
        <v>23</v>
      </c>
      <c r="B58" s="3">
        <v>54</v>
      </c>
      <c r="C58" s="4">
        <f t="shared" si="2"/>
        <v>30088.632139100304</v>
      </c>
      <c r="D58" s="4">
        <v>5003</v>
      </c>
      <c r="E58" s="4">
        <f t="shared" si="0"/>
        <v>127.87668659117628</v>
      </c>
      <c r="F58" s="4">
        <f t="shared" si="1"/>
        <v>4875.1233134088234</v>
      </c>
      <c r="G58" s="5">
        <v>45167</v>
      </c>
    </row>
    <row r="59" spans="1:8" ht="23.25" customHeight="1" x14ac:dyDescent="0.3">
      <c r="A59" s="3" t="s">
        <v>12</v>
      </c>
      <c r="B59" s="3">
        <v>55</v>
      </c>
      <c r="C59" s="4">
        <f t="shared" si="2"/>
        <v>25213.508825691482</v>
      </c>
      <c r="D59" s="4">
        <v>5003</v>
      </c>
      <c r="E59" s="4">
        <f t="shared" si="0"/>
        <v>107.1574125091888</v>
      </c>
      <c r="F59" s="4">
        <f t="shared" si="1"/>
        <v>4895.8425874908116</v>
      </c>
      <c r="G59" s="5">
        <v>45198</v>
      </c>
    </row>
    <row r="60" spans="1:8" ht="23.25" customHeight="1" x14ac:dyDescent="0.3">
      <c r="A60" s="3" t="s">
        <v>13</v>
      </c>
      <c r="B60" s="3">
        <v>56</v>
      </c>
      <c r="C60" s="4">
        <f t="shared" si="2"/>
        <v>20317.666238200669</v>
      </c>
      <c r="D60" s="4">
        <v>5003</v>
      </c>
      <c r="E60" s="4">
        <f t="shared" si="0"/>
        <v>86.350081512352844</v>
      </c>
      <c r="F60" s="4">
        <f t="shared" si="1"/>
        <v>4916.6499184876475</v>
      </c>
      <c r="G60" s="5">
        <v>45228</v>
      </c>
    </row>
    <row r="61" spans="1:8" ht="23.25" customHeight="1" x14ac:dyDescent="0.3">
      <c r="A61" s="3" t="s">
        <v>14</v>
      </c>
      <c r="B61" s="3">
        <v>57</v>
      </c>
      <c r="C61" s="4">
        <f t="shared" si="2"/>
        <v>15401.01631971302</v>
      </c>
      <c r="D61" s="4">
        <v>5003</v>
      </c>
      <c r="E61" s="4">
        <f t="shared" si="0"/>
        <v>65.454319358780324</v>
      </c>
      <c r="F61" s="4">
        <f t="shared" si="1"/>
        <v>4937.5456806412194</v>
      </c>
      <c r="G61" s="5">
        <v>45259</v>
      </c>
    </row>
    <row r="62" spans="1:8" ht="23.25" customHeight="1" x14ac:dyDescent="0.3">
      <c r="A62" s="3" t="s">
        <v>15</v>
      </c>
      <c r="B62" s="3">
        <v>58</v>
      </c>
      <c r="C62" s="4">
        <f t="shared" si="2"/>
        <v>10463.470639071802</v>
      </c>
      <c r="D62" s="4">
        <v>5003</v>
      </c>
      <c r="E62" s="4">
        <f t="shared" si="0"/>
        <v>44.469750216055154</v>
      </c>
      <c r="F62" s="4">
        <f t="shared" si="1"/>
        <v>4958.5302497839448</v>
      </c>
      <c r="G62" s="5">
        <v>45289</v>
      </c>
    </row>
    <row r="63" spans="1:8" ht="23.25" customHeight="1" x14ac:dyDescent="0.3">
      <c r="A63" s="3" t="s">
        <v>10</v>
      </c>
      <c r="B63" s="3">
        <v>59</v>
      </c>
      <c r="C63" s="4">
        <f t="shared" si="2"/>
        <v>5504.9403892878572</v>
      </c>
      <c r="D63" s="4">
        <v>5003</v>
      </c>
      <c r="E63" s="4">
        <f t="shared" si="0"/>
        <v>23.395996654473393</v>
      </c>
      <c r="F63" s="4">
        <f t="shared" si="1"/>
        <v>4979.6040033455265</v>
      </c>
      <c r="G63" s="5">
        <v>45320</v>
      </c>
      <c r="H63" s="3" t="s">
        <v>28</v>
      </c>
    </row>
    <row r="64" spans="1:8" ht="23.25" customHeight="1" x14ac:dyDescent="0.3">
      <c r="A64" s="3" t="s">
        <v>16</v>
      </c>
      <c r="B64" s="3">
        <v>60</v>
      </c>
      <c r="C64" s="4">
        <f t="shared" si="2"/>
        <v>525.33638594233071</v>
      </c>
      <c r="D64" s="4">
        <v>4973</v>
      </c>
      <c r="E64" s="4">
        <f t="shared" si="0"/>
        <v>2.2326796402549056</v>
      </c>
      <c r="F64" s="4">
        <f t="shared" si="1"/>
        <v>4970.7673203597451</v>
      </c>
      <c r="G64" s="5">
        <v>45351</v>
      </c>
      <c r="H64" s="3" t="s">
        <v>28</v>
      </c>
    </row>
    <row r="65" spans="4:6" ht="23.25" customHeight="1" x14ac:dyDescent="0.3">
      <c r="D65" s="4">
        <f>SUM(D5:D64)</f>
        <v>300150</v>
      </c>
      <c r="E65" s="4">
        <f>SUM(E5:E64)</f>
        <v>34704.569065582567</v>
      </c>
      <c r="F65" s="4">
        <f>SUM(F5:F64)</f>
        <v>265445.43093441741</v>
      </c>
    </row>
  </sheetData>
  <printOptions gridLines="1"/>
  <pageMargins left="0.70866141732283472" right="0.51181102362204722" top="0.15748031496062992" bottom="0.35433070866141736" header="0.31496062992125984" footer="0.31496062992125984"/>
  <pageSetup paperSize="9" scale="97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7">
    <pageSetUpPr fitToPage="1"/>
  </sheetPr>
  <dimension ref="A1:H89"/>
  <sheetViews>
    <sheetView topLeftCell="A28" zoomScale="120" zoomScaleNormal="120" workbookViewId="0">
      <selection activeCell="L60" sqref="L60"/>
    </sheetView>
  </sheetViews>
  <sheetFormatPr defaultColWidth="9.109375" defaultRowHeight="23.25" customHeight="1" x14ac:dyDescent="0.3"/>
  <cols>
    <col min="1" max="1" width="4.44140625" style="3" customWidth="1"/>
    <col min="2" max="2" width="6.88671875" style="3" customWidth="1"/>
    <col min="3" max="3" width="13.5546875" style="4" customWidth="1"/>
    <col min="4" max="4" width="13.109375" style="4" customWidth="1"/>
    <col min="5" max="5" width="11.109375" style="4" customWidth="1"/>
    <col min="6" max="6" width="13.109375" style="4" customWidth="1"/>
    <col min="7" max="7" width="14.5546875" style="3" customWidth="1"/>
    <col min="8" max="8" width="11.5546875" style="3" customWidth="1"/>
    <col min="9" max="16384" width="9.109375" style="3"/>
  </cols>
  <sheetData>
    <row r="1" spans="1:8" ht="23.25" customHeight="1" x14ac:dyDescent="0.3">
      <c r="B1" s="16" t="s">
        <v>43</v>
      </c>
    </row>
    <row r="2" spans="1:8" ht="23.25" customHeight="1" x14ac:dyDescent="0.3">
      <c r="B2" s="12" t="s">
        <v>44</v>
      </c>
    </row>
    <row r="3" spans="1:8" ht="23.25" customHeight="1" x14ac:dyDescent="0.3">
      <c r="B3" s="12" t="s">
        <v>45</v>
      </c>
    </row>
    <row r="4" spans="1:8" s="1" customFormat="1" ht="28.8" x14ac:dyDescent="0.3">
      <c r="B4" s="1" t="s">
        <v>3</v>
      </c>
      <c r="C4" s="2" t="s">
        <v>4</v>
      </c>
      <c r="D4" s="2" t="s">
        <v>0</v>
      </c>
      <c r="E4" s="2" t="s">
        <v>1</v>
      </c>
      <c r="F4" s="2" t="s">
        <v>2</v>
      </c>
      <c r="G4" s="1" t="s">
        <v>5</v>
      </c>
      <c r="H4" s="1" t="s">
        <v>6</v>
      </c>
    </row>
    <row r="5" spans="1:8" ht="23.25" customHeight="1" x14ac:dyDescent="0.3">
      <c r="A5" s="3" t="s">
        <v>10</v>
      </c>
      <c r="B5" s="3">
        <v>1</v>
      </c>
      <c r="C5" s="4">
        <v>115000</v>
      </c>
      <c r="D5" s="4">
        <v>1598</v>
      </c>
      <c r="E5" s="4">
        <f>C5*4.4765%/12</f>
        <v>428.9979166666667</v>
      </c>
      <c r="F5" s="4">
        <f>D5-E5</f>
        <v>1169.0020833333333</v>
      </c>
      <c r="G5" s="5">
        <v>43646</v>
      </c>
    </row>
    <row r="6" spans="1:8" ht="23.25" customHeight="1" x14ac:dyDescent="0.3">
      <c r="A6" s="3" t="s">
        <v>46</v>
      </c>
      <c r="B6" s="3">
        <v>2</v>
      </c>
      <c r="C6" s="4">
        <f>C5-F5</f>
        <v>113830.99791666666</v>
      </c>
      <c r="D6" s="4">
        <v>1598</v>
      </c>
      <c r="E6" s="4">
        <f t="shared" ref="E6:E69" si="0">C6*4.4765%/12</f>
        <v>424.63705181163192</v>
      </c>
      <c r="F6" s="4">
        <f t="shared" ref="F6:F64" si="1">D6-E6</f>
        <v>1173.3629481883681</v>
      </c>
      <c r="G6" s="5">
        <v>43677</v>
      </c>
    </row>
    <row r="7" spans="1:8" ht="23.25" customHeight="1" x14ac:dyDescent="0.3">
      <c r="A7" s="3" t="s">
        <v>11</v>
      </c>
      <c r="B7" s="3">
        <v>3</v>
      </c>
      <c r="C7" s="4">
        <f t="shared" ref="C7:C64" si="2">C6-F6</f>
        <v>112657.63496847829</v>
      </c>
      <c r="D7" s="4">
        <v>1598</v>
      </c>
      <c r="E7" s="4">
        <f t="shared" si="0"/>
        <v>420.25991911366083</v>
      </c>
      <c r="F7" s="4">
        <f t="shared" si="1"/>
        <v>1177.7400808863392</v>
      </c>
      <c r="G7" s="5">
        <v>43708</v>
      </c>
    </row>
    <row r="8" spans="1:8" ht="23.25" customHeight="1" x14ac:dyDescent="0.3">
      <c r="A8" s="3" t="s">
        <v>12</v>
      </c>
      <c r="B8" s="3">
        <v>4</v>
      </c>
      <c r="C8" s="4">
        <f t="shared" si="2"/>
        <v>111479.89488759195</v>
      </c>
      <c r="D8" s="4">
        <v>1598</v>
      </c>
      <c r="E8" s="4">
        <f t="shared" si="0"/>
        <v>415.86645788692113</v>
      </c>
      <c r="F8" s="4">
        <f t="shared" si="1"/>
        <v>1182.1335421130789</v>
      </c>
      <c r="G8" s="5">
        <v>43738</v>
      </c>
    </row>
    <row r="9" spans="1:8" ht="23.25" customHeight="1" x14ac:dyDescent="0.3">
      <c r="A9" s="3" t="s">
        <v>13</v>
      </c>
      <c r="B9" s="3">
        <v>5</v>
      </c>
      <c r="C9" s="4">
        <f t="shared" si="2"/>
        <v>110297.76134547887</v>
      </c>
      <c r="D9" s="4">
        <v>1598</v>
      </c>
      <c r="E9" s="4">
        <f t="shared" si="0"/>
        <v>411.45660721919677</v>
      </c>
      <c r="F9" s="4">
        <f t="shared" si="1"/>
        <v>1186.5433927808033</v>
      </c>
      <c r="G9" s="5">
        <v>43769</v>
      </c>
    </row>
    <row r="10" spans="1:8" ht="23.25" customHeight="1" x14ac:dyDescent="0.3">
      <c r="A10" s="3" t="s">
        <v>14</v>
      </c>
      <c r="B10" s="3">
        <v>6</v>
      </c>
      <c r="C10" s="4">
        <f t="shared" si="2"/>
        <v>109111.21795269806</v>
      </c>
      <c r="D10" s="4">
        <v>1598</v>
      </c>
      <c r="E10" s="4">
        <f t="shared" si="0"/>
        <v>407.03030597104407</v>
      </c>
      <c r="F10" s="4">
        <f t="shared" si="1"/>
        <v>1190.9696940289559</v>
      </c>
      <c r="G10" s="5">
        <v>43799</v>
      </c>
    </row>
    <row r="11" spans="1:8" ht="23.25" customHeight="1" x14ac:dyDescent="0.3">
      <c r="A11" s="3" t="s">
        <v>15</v>
      </c>
      <c r="B11" s="3">
        <v>7</v>
      </c>
      <c r="C11" s="4">
        <f t="shared" si="2"/>
        <v>107920.2482586691</v>
      </c>
      <c r="D11" s="4">
        <v>1598</v>
      </c>
      <c r="E11" s="4">
        <f t="shared" si="0"/>
        <v>402.58749277494354</v>
      </c>
      <c r="F11" s="4">
        <f t="shared" si="1"/>
        <v>1195.4125072250565</v>
      </c>
      <c r="G11" s="5">
        <v>43830</v>
      </c>
    </row>
    <row r="12" spans="1:8" ht="23.25" customHeight="1" x14ac:dyDescent="0.3">
      <c r="A12" s="3" t="s">
        <v>10</v>
      </c>
      <c r="B12" s="3">
        <v>8</v>
      </c>
      <c r="C12" s="4">
        <f t="shared" si="2"/>
        <v>106724.83575144404</v>
      </c>
      <c r="D12" s="4">
        <v>1598</v>
      </c>
      <c r="E12" s="4">
        <f t="shared" si="0"/>
        <v>398.12810603444933</v>
      </c>
      <c r="F12" s="4">
        <f t="shared" si="1"/>
        <v>1199.8718939655507</v>
      </c>
      <c r="G12" s="5">
        <v>43861</v>
      </c>
    </row>
    <row r="13" spans="1:8" ht="23.25" customHeight="1" x14ac:dyDescent="0.3">
      <c r="A13" s="3" t="s">
        <v>16</v>
      </c>
      <c r="B13" s="3">
        <v>9</v>
      </c>
      <c r="C13" s="4">
        <f t="shared" si="2"/>
        <v>105524.96385747849</v>
      </c>
      <c r="D13" s="4">
        <v>1598</v>
      </c>
      <c r="E13" s="4">
        <f t="shared" si="0"/>
        <v>393.6520839233354</v>
      </c>
      <c r="F13" s="4">
        <f t="shared" si="1"/>
        <v>1204.3479160766647</v>
      </c>
      <c r="G13" s="5">
        <v>43890</v>
      </c>
    </row>
    <row r="14" spans="1:8" ht="23.25" customHeight="1" x14ac:dyDescent="0.3">
      <c r="A14" s="3" t="s">
        <v>17</v>
      </c>
      <c r="B14" s="3">
        <v>10</v>
      </c>
      <c r="C14" s="4">
        <f t="shared" si="2"/>
        <v>104320.61594140183</v>
      </c>
      <c r="D14" s="4">
        <v>1598</v>
      </c>
      <c r="E14" s="4">
        <f t="shared" si="0"/>
        <v>389.15936438473773</v>
      </c>
      <c r="F14" s="4">
        <f t="shared" si="1"/>
        <v>1208.8406356152623</v>
      </c>
      <c r="G14" s="5">
        <v>43921</v>
      </c>
    </row>
    <row r="15" spans="1:8" ht="23.25" customHeight="1" x14ac:dyDescent="0.3">
      <c r="A15" s="3" t="s">
        <v>11</v>
      </c>
      <c r="B15" s="3">
        <v>11</v>
      </c>
      <c r="C15" s="4">
        <f t="shared" si="2"/>
        <v>103111.77530578658</v>
      </c>
      <c r="D15" s="4">
        <v>1598</v>
      </c>
      <c r="E15" s="4">
        <f t="shared" si="0"/>
        <v>384.64988513029471</v>
      </c>
      <c r="F15" s="4">
        <f t="shared" si="1"/>
        <v>1213.3501148697053</v>
      </c>
      <c r="G15" s="5">
        <v>43951</v>
      </c>
    </row>
    <row r="16" spans="1:8" ht="23.25" customHeight="1" x14ac:dyDescent="0.3">
      <c r="A16" s="3" t="s">
        <v>17</v>
      </c>
      <c r="B16" s="3">
        <v>12</v>
      </c>
      <c r="C16" s="4">
        <f t="shared" si="2"/>
        <v>101898.42519091687</v>
      </c>
      <c r="D16" s="4">
        <v>1598</v>
      </c>
      <c r="E16" s="4">
        <f t="shared" si="0"/>
        <v>380.1235836392828</v>
      </c>
      <c r="F16" s="4">
        <f t="shared" si="1"/>
        <v>1217.8764163607173</v>
      </c>
      <c r="G16" s="5">
        <v>43982</v>
      </c>
    </row>
    <row r="17" spans="1:7" ht="23.25" customHeight="1" x14ac:dyDescent="0.3">
      <c r="A17" s="3" t="s">
        <v>10</v>
      </c>
      <c r="B17" s="3">
        <v>13</v>
      </c>
      <c r="C17" s="4">
        <f t="shared" si="2"/>
        <v>100680.54877455615</v>
      </c>
      <c r="D17" s="4">
        <v>1598</v>
      </c>
      <c r="E17" s="4">
        <f t="shared" si="0"/>
        <v>375.5803971577505</v>
      </c>
      <c r="F17" s="4">
        <f t="shared" si="1"/>
        <v>1222.4196028422496</v>
      </c>
      <c r="G17" s="5">
        <v>44012</v>
      </c>
    </row>
    <row r="18" spans="1:7" ht="23.25" customHeight="1" x14ac:dyDescent="0.3">
      <c r="A18" s="3" t="s">
        <v>46</v>
      </c>
      <c r="B18" s="3">
        <v>14</v>
      </c>
      <c r="C18" s="4">
        <f t="shared" si="2"/>
        <v>99458.12917171391</v>
      </c>
      <c r="D18" s="4">
        <v>1598</v>
      </c>
      <c r="E18" s="4">
        <f t="shared" si="0"/>
        <v>371.02026269764775</v>
      </c>
      <c r="F18" s="4">
        <f t="shared" si="1"/>
        <v>1226.9797373023523</v>
      </c>
      <c r="G18" s="5">
        <v>44043</v>
      </c>
    </row>
    <row r="19" spans="1:7" ht="23.25" customHeight="1" x14ac:dyDescent="0.3">
      <c r="A19" s="3" t="s">
        <v>11</v>
      </c>
      <c r="B19" s="3">
        <v>15</v>
      </c>
      <c r="C19" s="4">
        <f t="shared" si="2"/>
        <v>98231.149434411564</v>
      </c>
      <c r="D19" s="4">
        <v>1598</v>
      </c>
      <c r="E19" s="4">
        <f t="shared" si="0"/>
        <v>366.44311703595281</v>
      </c>
      <c r="F19" s="4">
        <f t="shared" si="1"/>
        <v>1231.5568829640472</v>
      </c>
      <c r="G19" s="5">
        <v>44074</v>
      </c>
    </row>
    <row r="20" spans="1:7" ht="23.25" customHeight="1" x14ac:dyDescent="0.3">
      <c r="A20" s="3" t="s">
        <v>12</v>
      </c>
      <c r="B20" s="3">
        <v>16</v>
      </c>
      <c r="C20" s="4">
        <f t="shared" si="2"/>
        <v>96999.592551447509</v>
      </c>
      <c r="D20" s="4">
        <v>1598</v>
      </c>
      <c r="E20" s="4">
        <f t="shared" si="0"/>
        <v>361.84889671379568</v>
      </c>
      <c r="F20" s="4">
        <f t="shared" si="1"/>
        <v>1236.1511032862043</v>
      </c>
      <c r="G20" s="5">
        <v>44104</v>
      </c>
    </row>
    <row r="21" spans="1:7" ht="23.25" customHeight="1" x14ac:dyDescent="0.3">
      <c r="A21" s="3" t="s">
        <v>13</v>
      </c>
      <c r="B21" s="3">
        <v>17</v>
      </c>
      <c r="C21" s="4">
        <f t="shared" si="2"/>
        <v>95763.441448161306</v>
      </c>
      <c r="D21" s="4">
        <v>1598</v>
      </c>
      <c r="E21" s="4">
        <f t="shared" si="0"/>
        <v>357.23753803557838</v>
      </c>
      <c r="F21" s="4">
        <f t="shared" si="1"/>
        <v>1240.7624619644216</v>
      </c>
      <c r="G21" s="5">
        <v>44135</v>
      </c>
    </row>
    <row r="22" spans="1:7" ht="23.25" customHeight="1" x14ac:dyDescent="0.3">
      <c r="A22" s="3" t="s">
        <v>14</v>
      </c>
      <c r="B22" s="3">
        <v>18</v>
      </c>
      <c r="C22" s="4">
        <f t="shared" si="2"/>
        <v>94522.678986196886</v>
      </c>
      <c r="D22" s="4">
        <v>1598</v>
      </c>
      <c r="E22" s="4">
        <f t="shared" si="0"/>
        <v>352.60897706809197</v>
      </c>
      <c r="F22" s="4">
        <f t="shared" si="1"/>
        <v>1245.3910229319081</v>
      </c>
      <c r="G22" s="5">
        <v>44165</v>
      </c>
    </row>
    <row r="23" spans="1:7" ht="23.25" customHeight="1" x14ac:dyDescent="0.3">
      <c r="A23" s="3" t="s">
        <v>15</v>
      </c>
      <c r="B23" s="3">
        <v>19</v>
      </c>
      <c r="C23" s="4">
        <f t="shared" si="2"/>
        <v>93277.287963264971</v>
      </c>
      <c r="D23" s="4">
        <v>1598</v>
      </c>
      <c r="E23" s="4">
        <f t="shared" si="0"/>
        <v>347.96314963962965</v>
      </c>
      <c r="F23" s="4">
        <f t="shared" si="1"/>
        <v>1250.0368503603704</v>
      </c>
      <c r="G23" s="5">
        <v>44196</v>
      </c>
    </row>
    <row r="24" spans="1:7" ht="23.25" customHeight="1" x14ac:dyDescent="0.3">
      <c r="A24" s="3" t="s">
        <v>10</v>
      </c>
      <c r="B24" s="3">
        <v>20</v>
      </c>
      <c r="C24" s="4">
        <f t="shared" si="2"/>
        <v>92027.251112904603</v>
      </c>
      <c r="D24" s="4">
        <v>1598</v>
      </c>
      <c r="E24" s="4">
        <f t="shared" si="0"/>
        <v>343.29999133909786</v>
      </c>
      <c r="F24" s="4">
        <f t="shared" si="1"/>
        <v>1254.7000086609021</v>
      </c>
      <c r="G24" s="5">
        <v>44227</v>
      </c>
    </row>
    <row r="25" spans="1:7" ht="23.25" customHeight="1" x14ac:dyDescent="0.3">
      <c r="A25" s="3" t="s">
        <v>16</v>
      </c>
      <c r="B25" s="3">
        <v>21</v>
      </c>
      <c r="C25" s="4">
        <f t="shared" si="2"/>
        <v>90772.551104243699</v>
      </c>
      <c r="D25" s="4">
        <v>1598</v>
      </c>
      <c r="E25" s="4">
        <f t="shared" si="0"/>
        <v>338.61943751512246</v>
      </c>
      <c r="F25" s="4">
        <f t="shared" si="1"/>
        <v>1259.3805624848776</v>
      </c>
      <c r="G25" s="5">
        <v>44255</v>
      </c>
    </row>
    <row r="26" spans="1:7" ht="23.25" customHeight="1" x14ac:dyDescent="0.3">
      <c r="A26" s="3" t="s">
        <v>17</v>
      </c>
      <c r="B26" s="3">
        <v>22</v>
      </c>
      <c r="C26" s="4">
        <f t="shared" si="2"/>
        <v>89513.170541758824</v>
      </c>
      <c r="D26" s="4">
        <v>1598</v>
      </c>
      <c r="E26" s="4">
        <f t="shared" si="0"/>
        <v>333.92142327515279</v>
      </c>
      <c r="F26" s="4">
        <f t="shared" si="1"/>
        <v>1264.0785767248472</v>
      </c>
      <c r="G26" s="5">
        <v>44286</v>
      </c>
    </row>
    <row r="27" spans="1:7" ht="23.25" customHeight="1" x14ac:dyDescent="0.3">
      <c r="A27" s="3" t="s">
        <v>11</v>
      </c>
      <c r="B27" s="3">
        <v>23</v>
      </c>
      <c r="C27" s="4">
        <f t="shared" si="2"/>
        <v>88249.091965033978</v>
      </c>
      <c r="D27" s="4">
        <v>1598</v>
      </c>
      <c r="E27" s="4">
        <f t="shared" si="0"/>
        <v>329.20588348456215</v>
      </c>
      <c r="F27" s="4">
        <f t="shared" si="1"/>
        <v>1268.794116515438</v>
      </c>
      <c r="G27" s="5">
        <v>44316</v>
      </c>
    </row>
    <row r="28" spans="1:7" ht="23.25" customHeight="1" x14ac:dyDescent="0.3">
      <c r="A28" s="3" t="s">
        <v>17</v>
      </c>
      <c r="B28" s="3">
        <v>24</v>
      </c>
      <c r="C28" s="4">
        <f t="shared" si="2"/>
        <v>86980.297848518545</v>
      </c>
      <c r="D28" s="4">
        <v>1598</v>
      </c>
      <c r="E28" s="4">
        <f t="shared" si="0"/>
        <v>324.47275276574436</v>
      </c>
      <c r="F28" s="4">
        <f t="shared" si="1"/>
        <v>1273.5272472342556</v>
      </c>
      <c r="G28" s="5">
        <v>44347</v>
      </c>
    </row>
    <row r="29" spans="1:7" ht="23.25" customHeight="1" x14ac:dyDescent="0.3">
      <c r="A29" s="3" t="s">
        <v>10</v>
      </c>
      <c r="B29" s="3">
        <v>25</v>
      </c>
      <c r="C29" s="4">
        <f t="shared" si="2"/>
        <v>85706.770601284283</v>
      </c>
      <c r="D29" s="4">
        <v>1598</v>
      </c>
      <c r="E29" s="4">
        <f t="shared" si="0"/>
        <v>319.72196549720758</v>
      </c>
      <c r="F29" s="4">
        <f t="shared" si="1"/>
        <v>1278.2780345027925</v>
      </c>
      <c r="G29" s="5">
        <v>44377</v>
      </c>
    </row>
    <row r="30" spans="1:7" ht="23.25" customHeight="1" x14ac:dyDescent="0.3">
      <c r="A30" s="3" t="s">
        <v>46</v>
      </c>
      <c r="B30" s="3">
        <v>26</v>
      </c>
      <c r="C30" s="4">
        <f t="shared" si="2"/>
        <v>84428.492566781497</v>
      </c>
      <c r="D30" s="4">
        <v>1598</v>
      </c>
      <c r="E30" s="4">
        <f t="shared" si="0"/>
        <v>314.95345581266446</v>
      </c>
      <c r="F30" s="4">
        <f t="shared" si="1"/>
        <v>1283.0465441873355</v>
      </c>
      <c r="G30" s="5">
        <v>44408</v>
      </c>
    </row>
    <row r="31" spans="1:7" ht="23.25" customHeight="1" x14ac:dyDescent="0.3">
      <c r="A31" s="3" t="s">
        <v>11</v>
      </c>
      <c r="B31" s="3">
        <v>27</v>
      </c>
      <c r="C31" s="4">
        <f t="shared" si="2"/>
        <v>83145.446022594158</v>
      </c>
      <c r="D31" s="4">
        <v>1598</v>
      </c>
      <c r="E31" s="4">
        <f t="shared" si="0"/>
        <v>310.16715760011897</v>
      </c>
      <c r="F31" s="4">
        <f t="shared" si="1"/>
        <v>1287.832842399881</v>
      </c>
      <c r="G31" s="5">
        <v>44439</v>
      </c>
    </row>
    <row r="32" spans="1:7" ht="23.25" customHeight="1" x14ac:dyDescent="0.3">
      <c r="A32" s="3" t="s">
        <v>12</v>
      </c>
      <c r="B32" s="3">
        <v>28</v>
      </c>
      <c r="C32" s="4">
        <f t="shared" si="2"/>
        <v>81857.613180194283</v>
      </c>
      <c r="D32" s="4">
        <v>1598</v>
      </c>
      <c r="E32" s="4">
        <f t="shared" si="0"/>
        <v>305.36300450094978</v>
      </c>
      <c r="F32" s="4">
        <f t="shared" si="1"/>
        <v>1292.6369954990503</v>
      </c>
      <c r="G32" s="5">
        <v>44469</v>
      </c>
    </row>
    <row r="33" spans="1:7" ht="23.25" customHeight="1" x14ac:dyDescent="0.3">
      <c r="A33" s="3" t="s">
        <v>13</v>
      </c>
      <c r="B33" s="3">
        <v>29</v>
      </c>
      <c r="C33" s="4">
        <f t="shared" si="2"/>
        <v>80564.976184695231</v>
      </c>
      <c r="D33" s="4">
        <v>1598</v>
      </c>
      <c r="E33" s="4">
        <f t="shared" si="0"/>
        <v>300.54092990899017</v>
      </c>
      <c r="F33" s="4">
        <f t="shared" si="1"/>
        <v>1297.4590700910098</v>
      </c>
      <c r="G33" s="5">
        <v>44500</v>
      </c>
    </row>
    <row r="34" spans="1:7" ht="23.25" customHeight="1" x14ac:dyDescent="0.3">
      <c r="A34" s="3" t="s">
        <v>14</v>
      </c>
      <c r="B34" s="3">
        <v>30</v>
      </c>
      <c r="C34" s="4">
        <f t="shared" si="2"/>
        <v>79267.517114604227</v>
      </c>
      <c r="D34" s="4">
        <v>1598</v>
      </c>
      <c r="E34" s="4">
        <f t="shared" si="0"/>
        <v>295.70086696960487</v>
      </c>
      <c r="F34" s="4">
        <f t="shared" si="1"/>
        <v>1302.2991330303951</v>
      </c>
      <c r="G34" s="5">
        <v>44530</v>
      </c>
    </row>
    <row r="35" spans="1:7" ht="23.25" customHeight="1" x14ac:dyDescent="0.3">
      <c r="A35" s="3" t="s">
        <v>15</v>
      </c>
      <c r="B35" s="3">
        <v>31</v>
      </c>
      <c r="C35" s="4">
        <f t="shared" si="2"/>
        <v>77965.217981573835</v>
      </c>
      <c r="D35" s="4">
        <v>1598</v>
      </c>
      <c r="E35" s="4">
        <f t="shared" si="0"/>
        <v>290.84274857876272</v>
      </c>
      <c r="F35" s="4">
        <f t="shared" si="1"/>
        <v>1307.1572514212373</v>
      </c>
      <c r="G35" s="5">
        <v>44561</v>
      </c>
    </row>
    <row r="36" spans="1:7" ht="23.25" customHeight="1" x14ac:dyDescent="0.3">
      <c r="A36" s="3" t="s">
        <v>10</v>
      </c>
      <c r="B36" s="3">
        <v>32</v>
      </c>
      <c r="C36" s="4">
        <f t="shared" si="2"/>
        <v>76658.060730152603</v>
      </c>
      <c r="D36" s="4">
        <v>1598</v>
      </c>
      <c r="E36" s="4">
        <f t="shared" si="0"/>
        <v>285.96650738210678</v>
      </c>
      <c r="F36" s="4">
        <f t="shared" si="1"/>
        <v>1312.0334926178932</v>
      </c>
      <c r="G36" s="5">
        <v>44592</v>
      </c>
    </row>
    <row r="37" spans="1:7" ht="23.25" customHeight="1" x14ac:dyDescent="0.3">
      <c r="A37" s="3" t="s">
        <v>16</v>
      </c>
      <c r="B37" s="3">
        <v>33</v>
      </c>
      <c r="C37" s="4">
        <f t="shared" si="2"/>
        <v>75346.027237534712</v>
      </c>
      <c r="D37" s="4">
        <v>1598</v>
      </c>
      <c r="E37" s="4">
        <f t="shared" si="0"/>
        <v>281.07207577402011</v>
      </c>
      <c r="F37" s="4">
        <f t="shared" si="1"/>
        <v>1316.92792422598</v>
      </c>
      <c r="G37" s="5">
        <v>44620</v>
      </c>
    </row>
    <row r="38" spans="1:7" ht="23.25" customHeight="1" x14ac:dyDescent="0.3">
      <c r="A38" s="3" t="s">
        <v>17</v>
      </c>
      <c r="B38" s="3">
        <v>34</v>
      </c>
      <c r="C38" s="4">
        <f t="shared" si="2"/>
        <v>74029.099313308732</v>
      </c>
      <c r="D38" s="4">
        <v>1598</v>
      </c>
      <c r="E38" s="4">
        <f t="shared" si="0"/>
        <v>276.15938589668878</v>
      </c>
      <c r="F38" s="4">
        <f t="shared" si="1"/>
        <v>1321.8406141033113</v>
      </c>
      <c r="G38" s="5">
        <v>44651</v>
      </c>
    </row>
    <row r="39" spans="1:7" ht="23.25" customHeight="1" x14ac:dyDescent="0.3">
      <c r="A39" s="3" t="s">
        <v>11</v>
      </c>
      <c r="B39" s="3">
        <v>35</v>
      </c>
      <c r="C39" s="4">
        <f t="shared" si="2"/>
        <v>72707.258699205428</v>
      </c>
      <c r="D39" s="4">
        <v>1598</v>
      </c>
      <c r="E39" s="4">
        <f t="shared" si="0"/>
        <v>271.22836963916092</v>
      </c>
      <c r="F39" s="4">
        <f t="shared" si="1"/>
        <v>1326.771630360839</v>
      </c>
      <c r="G39" s="5">
        <v>44681</v>
      </c>
    </row>
    <row r="40" spans="1:7" ht="23.25" customHeight="1" x14ac:dyDescent="0.3">
      <c r="A40" s="3" t="s">
        <v>17</v>
      </c>
      <c r="B40" s="3">
        <v>36</v>
      </c>
      <c r="C40" s="4">
        <f t="shared" si="2"/>
        <v>71380.487068844595</v>
      </c>
      <c r="D40" s="4">
        <v>1598</v>
      </c>
      <c r="E40" s="4">
        <f t="shared" si="0"/>
        <v>266.27895863640236</v>
      </c>
      <c r="F40" s="4">
        <f t="shared" si="1"/>
        <v>1331.7210413635976</v>
      </c>
      <c r="G40" s="5">
        <v>44712</v>
      </c>
    </row>
    <row r="41" spans="1:7" ht="23.25" customHeight="1" x14ac:dyDescent="0.3">
      <c r="A41" s="3" t="s">
        <v>10</v>
      </c>
      <c r="B41" s="3">
        <v>37</v>
      </c>
      <c r="C41" s="4">
        <f t="shared" si="2"/>
        <v>70048.766027481004</v>
      </c>
      <c r="D41" s="4">
        <v>1598</v>
      </c>
      <c r="E41" s="4">
        <f t="shared" si="0"/>
        <v>261.31108426834891</v>
      </c>
      <c r="F41" s="4">
        <f t="shared" si="1"/>
        <v>1336.6889157316512</v>
      </c>
      <c r="G41" s="5">
        <v>44742</v>
      </c>
    </row>
    <row r="42" spans="1:7" ht="23.25" customHeight="1" x14ac:dyDescent="0.3">
      <c r="A42" s="3" t="s">
        <v>46</v>
      </c>
      <c r="B42" s="3">
        <v>38</v>
      </c>
      <c r="C42" s="4">
        <f t="shared" si="2"/>
        <v>68712.077111749357</v>
      </c>
      <c r="D42" s="4">
        <v>1598</v>
      </c>
      <c r="E42" s="4">
        <f t="shared" si="0"/>
        <v>256.32467765895501</v>
      </c>
      <c r="F42" s="4">
        <f t="shared" si="1"/>
        <v>1341.6753223410451</v>
      </c>
      <c r="G42" s="5">
        <v>44773</v>
      </c>
    </row>
    <row r="43" spans="1:7" ht="23.25" customHeight="1" x14ac:dyDescent="0.3">
      <c r="A43" s="3" t="s">
        <v>11</v>
      </c>
      <c r="B43" s="3">
        <v>39</v>
      </c>
      <c r="C43" s="4">
        <f t="shared" si="2"/>
        <v>67370.401789408308</v>
      </c>
      <c r="D43" s="4">
        <v>1598</v>
      </c>
      <c r="E43" s="4">
        <f t="shared" si="0"/>
        <v>251.31966967523854</v>
      </c>
      <c r="F43" s="4">
        <f t="shared" si="1"/>
        <v>1346.6803303247614</v>
      </c>
      <c r="G43" s="5">
        <v>44804</v>
      </c>
    </row>
    <row r="44" spans="1:7" ht="23.25" customHeight="1" x14ac:dyDescent="0.3">
      <c r="A44" s="3" t="s">
        <v>12</v>
      </c>
      <c r="B44" s="3">
        <v>40</v>
      </c>
      <c r="C44" s="4">
        <f t="shared" si="2"/>
        <v>66023.72145908355</v>
      </c>
      <c r="D44" s="4">
        <v>1598</v>
      </c>
      <c r="E44" s="4">
        <f t="shared" si="0"/>
        <v>246.29599092632293</v>
      </c>
      <c r="F44" s="4">
        <f t="shared" si="1"/>
        <v>1351.7040090736771</v>
      </c>
      <c r="G44" s="5">
        <v>44834</v>
      </c>
    </row>
    <row r="45" spans="1:7" ht="23.25" customHeight="1" x14ac:dyDescent="0.3">
      <c r="A45" s="3" t="s">
        <v>13</v>
      </c>
      <c r="B45" s="3">
        <v>41</v>
      </c>
      <c r="C45" s="4">
        <f t="shared" si="2"/>
        <v>64672.017450009873</v>
      </c>
      <c r="D45" s="4">
        <v>1598</v>
      </c>
      <c r="E45" s="4">
        <f t="shared" si="0"/>
        <v>241.25357176247431</v>
      </c>
      <c r="F45" s="4">
        <f t="shared" si="1"/>
        <v>1356.7464282375256</v>
      </c>
      <c r="G45" s="5">
        <v>44865</v>
      </c>
    </row>
    <row r="46" spans="1:7" ht="23.25" customHeight="1" x14ac:dyDescent="0.3">
      <c r="A46" s="3" t="s">
        <v>14</v>
      </c>
      <c r="B46" s="3">
        <v>42</v>
      </c>
      <c r="C46" s="4">
        <f t="shared" si="2"/>
        <v>63315.271021772351</v>
      </c>
      <c r="D46" s="4">
        <v>1598</v>
      </c>
      <c r="E46" s="4">
        <f t="shared" si="0"/>
        <v>236.19234227413662</v>
      </c>
      <c r="F46" s="4">
        <f t="shared" si="1"/>
        <v>1361.8076577258635</v>
      </c>
      <c r="G46" s="5">
        <v>44895</v>
      </c>
    </row>
    <row r="47" spans="1:7" ht="23.25" customHeight="1" x14ac:dyDescent="0.3">
      <c r="A47" s="3" t="s">
        <v>15</v>
      </c>
      <c r="B47" s="3">
        <v>43</v>
      </c>
      <c r="C47" s="4">
        <f t="shared" si="2"/>
        <v>61953.463364046489</v>
      </c>
      <c r="D47" s="4">
        <v>1598</v>
      </c>
      <c r="E47" s="4">
        <f t="shared" si="0"/>
        <v>231.11223229096174</v>
      </c>
      <c r="F47" s="4">
        <f t="shared" si="1"/>
        <v>1366.8877677090381</v>
      </c>
      <c r="G47" s="5">
        <v>44926</v>
      </c>
    </row>
    <row r="48" spans="1:7" ht="23.25" customHeight="1" x14ac:dyDescent="0.3">
      <c r="A48" s="3" t="s">
        <v>10</v>
      </c>
      <c r="B48" s="3">
        <v>44</v>
      </c>
      <c r="C48" s="4">
        <f t="shared" si="2"/>
        <v>60586.575596337454</v>
      </c>
      <c r="D48" s="4">
        <v>1598</v>
      </c>
      <c r="E48" s="4">
        <f t="shared" si="0"/>
        <v>226.01317138083718</v>
      </c>
      <c r="F48" s="4">
        <f t="shared" si="1"/>
        <v>1371.9868286191629</v>
      </c>
      <c r="G48" s="5">
        <v>44957</v>
      </c>
    </row>
    <row r="49" spans="1:7" ht="23.25" customHeight="1" x14ac:dyDescent="0.3">
      <c r="A49" s="3" t="s">
        <v>16</v>
      </c>
      <c r="B49" s="3">
        <v>45</v>
      </c>
      <c r="C49" s="4">
        <f t="shared" si="2"/>
        <v>59214.588767718291</v>
      </c>
      <c r="D49" s="4">
        <v>1598</v>
      </c>
      <c r="E49" s="4">
        <f t="shared" si="0"/>
        <v>220.89508884890913</v>
      </c>
      <c r="F49" s="4">
        <f t="shared" si="1"/>
        <v>1377.1049111510908</v>
      </c>
      <c r="G49" s="5">
        <v>44985</v>
      </c>
    </row>
    <row r="50" spans="1:7" ht="23.25" customHeight="1" x14ac:dyDescent="0.3">
      <c r="A50" s="3" t="s">
        <v>17</v>
      </c>
      <c r="B50" s="3">
        <v>46</v>
      </c>
      <c r="C50" s="4">
        <f t="shared" si="2"/>
        <v>57837.483856567203</v>
      </c>
      <c r="D50" s="4">
        <v>1598</v>
      </c>
      <c r="E50" s="4">
        <f t="shared" si="0"/>
        <v>215.75791373660255</v>
      </c>
      <c r="F50" s="4">
        <f t="shared" si="1"/>
        <v>1382.2420862633974</v>
      </c>
      <c r="G50" s="5">
        <v>45016</v>
      </c>
    </row>
    <row r="51" spans="1:7" ht="23.25" customHeight="1" x14ac:dyDescent="0.3">
      <c r="A51" s="3" t="s">
        <v>11</v>
      </c>
      <c r="B51" s="3">
        <v>47</v>
      </c>
      <c r="C51" s="4">
        <f t="shared" si="2"/>
        <v>56455.241770303808</v>
      </c>
      <c r="D51" s="4">
        <v>1598</v>
      </c>
      <c r="E51" s="4">
        <f t="shared" si="0"/>
        <v>210.60157482063747</v>
      </c>
      <c r="F51" s="4">
        <f t="shared" si="1"/>
        <v>1387.3984251793624</v>
      </c>
      <c r="G51" s="5">
        <v>45046</v>
      </c>
    </row>
    <row r="52" spans="1:7" ht="23.25" customHeight="1" x14ac:dyDescent="0.3">
      <c r="A52" s="3" t="s">
        <v>17</v>
      </c>
      <c r="B52" s="3">
        <v>48</v>
      </c>
      <c r="C52" s="4">
        <f t="shared" si="2"/>
        <v>55067.843345124449</v>
      </c>
      <c r="D52" s="4">
        <v>1598</v>
      </c>
      <c r="E52" s="4">
        <f t="shared" si="0"/>
        <v>205.42600061204132</v>
      </c>
      <c r="F52" s="4">
        <f t="shared" si="1"/>
        <v>1392.5739993879588</v>
      </c>
      <c r="G52" s="5">
        <v>45077</v>
      </c>
    </row>
    <row r="53" spans="1:7" ht="23.25" customHeight="1" x14ac:dyDescent="0.3">
      <c r="A53" s="3" t="s">
        <v>10</v>
      </c>
      <c r="B53" s="3">
        <v>49</v>
      </c>
      <c r="C53" s="4">
        <f t="shared" si="2"/>
        <v>53675.269345736488</v>
      </c>
      <c r="D53" s="4">
        <v>1598</v>
      </c>
      <c r="E53" s="4">
        <f t="shared" si="0"/>
        <v>200.23111935515783</v>
      </c>
      <c r="F53" s="4">
        <f t="shared" si="1"/>
        <v>1397.7688806448423</v>
      </c>
      <c r="G53" s="5">
        <v>45107</v>
      </c>
    </row>
    <row r="54" spans="1:7" ht="23.25" customHeight="1" x14ac:dyDescent="0.3">
      <c r="A54" s="3" t="s">
        <v>46</v>
      </c>
      <c r="B54" s="3">
        <v>50</v>
      </c>
      <c r="C54" s="4">
        <f t="shared" si="2"/>
        <v>52277.500465091645</v>
      </c>
      <c r="D54" s="4">
        <v>1598</v>
      </c>
      <c r="E54" s="4">
        <f t="shared" si="0"/>
        <v>195.01685902665227</v>
      </c>
      <c r="F54" s="4">
        <f t="shared" si="1"/>
        <v>1402.9831409733476</v>
      </c>
      <c r="G54" s="5">
        <v>45138</v>
      </c>
    </row>
    <row r="55" spans="1:7" ht="23.25" customHeight="1" x14ac:dyDescent="0.3">
      <c r="A55" s="3" t="s">
        <v>11</v>
      </c>
      <c r="B55" s="3">
        <v>51</v>
      </c>
      <c r="C55" s="4">
        <f t="shared" si="2"/>
        <v>50874.5173241183</v>
      </c>
      <c r="D55" s="4">
        <v>1598</v>
      </c>
      <c r="E55" s="4">
        <f t="shared" si="0"/>
        <v>189.78314733451296</v>
      </c>
      <c r="F55" s="4">
        <f t="shared" si="1"/>
        <v>1408.2168526654871</v>
      </c>
      <c r="G55" s="5">
        <v>45169</v>
      </c>
    </row>
    <row r="56" spans="1:7" ht="23.25" customHeight="1" x14ac:dyDescent="0.3">
      <c r="A56" s="3" t="s">
        <v>12</v>
      </c>
      <c r="B56" s="3">
        <v>52</v>
      </c>
      <c r="C56" s="4">
        <f t="shared" si="2"/>
        <v>49466.300471452814</v>
      </c>
      <c r="D56" s="4">
        <v>1598</v>
      </c>
      <c r="E56" s="4">
        <f t="shared" si="0"/>
        <v>184.52991171704878</v>
      </c>
      <c r="F56" s="4">
        <f t="shared" si="1"/>
        <v>1413.4700882829511</v>
      </c>
      <c r="G56" s="5">
        <v>45199</v>
      </c>
    </row>
    <row r="57" spans="1:7" ht="23.25" customHeight="1" x14ac:dyDescent="0.3">
      <c r="A57" s="3" t="s">
        <v>13</v>
      </c>
      <c r="B57" s="3">
        <v>53</v>
      </c>
      <c r="C57" s="4">
        <f t="shared" si="2"/>
        <v>48052.830383169865</v>
      </c>
      <c r="D57" s="4">
        <v>1598</v>
      </c>
      <c r="E57" s="4">
        <f t="shared" si="0"/>
        <v>179.25707934188324</v>
      </c>
      <c r="F57" s="4">
        <f t="shared" si="1"/>
        <v>1418.7429206581169</v>
      </c>
      <c r="G57" s="5">
        <v>45230</v>
      </c>
    </row>
    <row r="58" spans="1:7" ht="23.25" customHeight="1" x14ac:dyDescent="0.3">
      <c r="A58" s="3" t="s">
        <v>14</v>
      </c>
      <c r="B58" s="3">
        <v>54</v>
      </c>
      <c r="C58" s="4">
        <f t="shared" si="2"/>
        <v>46634.08746251175</v>
      </c>
      <c r="D58" s="4">
        <v>1598</v>
      </c>
      <c r="E58" s="4">
        <f t="shared" si="0"/>
        <v>173.96457710494488</v>
      </c>
      <c r="F58" s="4">
        <f t="shared" si="1"/>
        <v>1424.035422895055</v>
      </c>
      <c r="G58" s="5">
        <v>45260</v>
      </c>
    </row>
    <row r="59" spans="1:7" ht="23.25" customHeight="1" x14ac:dyDescent="0.3">
      <c r="A59" s="3" t="s">
        <v>15</v>
      </c>
      <c r="B59" s="3">
        <v>55</v>
      </c>
      <c r="C59" s="4">
        <f t="shared" si="2"/>
        <v>45210.052039616698</v>
      </c>
      <c r="D59" s="4">
        <v>1598</v>
      </c>
      <c r="E59" s="4">
        <f t="shared" si="0"/>
        <v>168.65233162945347</v>
      </c>
      <c r="F59" s="4">
        <f t="shared" si="1"/>
        <v>1429.3476683705464</v>
      </c>
      <c r="G59" s="5">
        <v>45291</v>
      </c>
    </row>
    <row r="60" spans="1:7" ht="23.25" customHeight="1" x14ac:dyDescent="0.3">
      <c r="A60" s="3" t="s">
        <v>10</v>
      </c>
      <c r="B60" s="3">
        <v>56</v>
      </c>
      <c r="C60" s="4">
        <f t="shared" si="2"/>
        <v>43780.704371246153</v>
      </c>
      <c r="D60" s="4">
        <v>1598</v>
      </c>
      <c r="E60" s="4">
        <f t="shared" si="0"/>
        <v>163.32026926490283</v>
      </c>
      <c r="F60" s="4">
        <f t="shared" si="1"/>
        <v>1434.6797307350971</v>
      </c>
      <c r="G60" s="5">
        <v>45322</v>
      </c>
    </row>
    <row r="61" spans="1:7" ht="23.25" customHeight="1" x14ac:dyDescent="0.3">
      <c r="A61" s="3" t="s">
        <v>16</v>
      </c>
      <c r="B61" s="3">
        <v>57</v>
      </c>
      <c r="C61" s="4">
        <f t="shared" si="2"/>
        <v>42346.024640511052</v>
      </c>
      <c r="D61" s="4">
        <v>1598</v>
      </c>
      <c r="E61" s="4">
        <f t="shared" si="0"/>
        <v>157.96831608603978</v>
      </c>
      <c r="F61" s="4">
        <f t="shared" si="1"/>
        <v>1440.0316839139603</v>
      </c>
      <c r="G61" s="5">
        <v>45351</v>
      </c>
    </row>
    <row r="62" spans="1:7" ht="23.25" customHeight="1" x14ac:dyDescent="0.3">
      <c r="A62" s="3" t="s">
        <v>17</v>
      </c>
      <c r="B62" s="3">
        <v>58</v>
      </c>
      <c r="C62" s="4">
        <f t="shared" si="2"/>
        <v>40905.992956597089</v>
      </c>
      <c r="D62" s="4">
        <v>1598</v>
      </c>
      <c r="E62" s="4">
        <f t="shared" si="0"/>
        <v>152.59639789183905</v>
      </c>
      <c r="F62" s="4">
        <f t="shared" si="1"/>
        <v>1445.4036021081611</v>
      </c>
      <c r="G62" s="5">
        <v>45382</v>
      </c>
    </row>
    <row r="63" spans="1:7" ht="23.25" customHeight="1" x14ac:dyDescent="0.3">
      <c r="A63" s="3" t="s">
        <v>11</v>
      </c>
      <c r="B63" s="3">
        <v>59</v>
      </c>
      <c r="C63" s="4">
        <f t="shared" si="2"/>
        <v>39460.589354488926</v>
      </c>
      <c r="D63" s="4">
        <v>1598</v>
      </c>
      <c r="E63" s="4">
        <f t="shared" si="0"/>
        <v>147.20444020447474</v>
      </c>
      <c r="F63" s="4">
        <f t="shared" si="1"/>
        <v>1450.7955597955252</v>
      </c>
      <c r="G63" s="5">
        <v>45412</v>
      </c>
    </row>
    <row r="64" spans="1:7" ht="23.25" customHeight="1" x14ac:dyDescent="0.3">
      <c r="A64" s="3" t="s">
        <v>17</v>
      </c>
      <c r="B64" s="3">
        <v>60</v>
      </c>
      <c r="C64" s="4">
        <f t="shared" si="2"/>
        <v>38009.793794693403</v>
      </c>
      <c r="D64" s="4">
        <v>1598</v>
      </c>
      <c r="E64" s="4">
        <f t="shared" si="0"/>
        <v>141.7923682682875</v>
      </c>
      <c r="F64" s="4">
        <f t="shared" si="1"/>
        <v>1456.2076317317126</v>
      </c>
      <c r="G64" s="5">
        <v>45443</v>
      </c>
    </row>
    <row r="65" spans="1:7" ht="23.25" customHeight="1" x14ac:dyDescent="0.3">
      <c r="A65" s="3" t="s">
        <v>10</v>
      </c>
      <c r="B65" s="3">
        <v>61</v>
      </c>
      <c r="C65" s="4">
        <f t="shared" ref="C65:C88" si="3">C64-F64</f>
        <v>36553.586162961692</v>
      </c>
      <c r="D65" s="4">
        <v>1598</v>
      </c>
      <c r="E65" s="4">
        <f t="shared" si="0"/>
        <v>136.36010704874835</v>
      </c>
      <c r="F65" s="4">
        <f t="shared" ref="F65:F88" si="4">D65-E65</f>
        <v>1461.6398929512516</v>
      </c>
      <c r="G65" s="5">
        <v>45473</v>
      </c>
    </row>
    <row r="66" spans="1:7" ht="23.25" customHeight="1" x14ac:dyDescent="0.3">
      <c r="A66" s="3" t="s">
        <v>46</v>
      </c>
      <c r="B66" s="3">
        <v>62</v>
      </c>
      <c r="C66" s="4">
        <f t="shared" si="3"/>
        <v>35091.946270010441</v>
      </c>
      <c r="D66" s="4">
        <v>1598</v>
      </c>
      <c r="E66" s="4">
        <f t="shared" si="0"/>
        <v>130.90758123141811</v>
      </c>
      <c r="F66" s="4">
        <f t="shared" si="4"/>
        <v>1467.0924187685819</v>
      </c>
      <c r="G66" s="5">
        <v>45504</v>
      </c>
    </row>
    <row r="67" spans="1:7" ht="23.25" customHeight="1" x14ac:dyDescent="0.3">
      <c r="A67" s="3" t="s">
        <v>11</v>
      </c>
      <c r="B67" s="3">
        <v>63</v>
      </c>
      <c r="C67" s="4">
        <f t="shared" si="3"/>
        <v>33624.85385124186</v>
      </c>
      <c r="D67" s="4">
        <v>1598</v>
      </c>
      <c r="E67" s="4">
        <f t="shared" si="0"/>
        <v>125.4347152209035</v>
      </c>
      <c r="F67" s="4">
        <f t="shared" si="4"/>
        <v>1472.5652847790966</v>
      </c>
      <c r="G67" s="5">
        <v>45535</v>
      </c>
    </row>
    <row r="68" spans="1:7" ht="23.25" customHeight="1" x14ac:dyDescent="0.3">
      <c r="A68" s="3" t="s">
        <v>12</v>
      </c>
      <c r="B68" s="3">
        <v>64</v>
      </c>
      <c r="C68" s="4">
        <f t="shared" si="3"/>
        <v>32152.288566462765</v>
      </c>
      <c r="D68" s="4">
        <v>1598</v>
      </c>
      <c r="E68" s="4">
        <f t="shared" si="0"/>
        <v>119.94143313980879</v>
      </c>
      <c r="F68" s="4">
        <f t="shared" si="4"/>
        <v>1478.0585668601911</v>
      </c>
      <c r="G68" s="5">
        <v>45565</v>
      </c>
    </row>
    <row r="69" spans="1:7" ht="23.25" customHeight="1" x14ac:dyDescent="0.3">
      <c r="A69" s="3" t="s">
        <v>13</v>
      </c>
      <c r="B69" s="3">
        <v>65</v>
      </c>
      <c r="C69" s="4">
        <f t="shared" si="3"/>
        <v>30674.229999602572</v>
      </c>
      <c r="D69" s="4">
        <v>1598</v>
      </c>
      <c r="E69" s="4">
        <f t="shared" si="0"/>
        <v>114.42765882768408</v>
      </c>
      <c r="F69" s="4">
        <f t="shared" si="4"/>
        <v>1483.5723411723159</v>
      </c>
      <c r="G69" s="5">
        <v>45596</v>
      </c>
    </row>
    <row r="70" spans="1:7" ht="23.25" customHeight="1" x14ac:dyDescent="0.3">
      <c r="A70" s="3" t="s">
        <v>14</v>
      </c>
      <c r="B70" s="3">
        <v>66</v>
      </c>
      <c r="C70" s="4">
        <f t="shared" si="3"/>
        <v>29190.657658430257</v>
      </c>
      <c r="D70" s="4">
        <v>1598</v>
      </c>
      <c r="E70" s="4">
        <f t="shared" ref="E70:E88" si="5">C70*4.4765%/12</f>
        <v>108.8933158399692</v>
      </c>
      <c r="F70" s="4">
        <f t="shared" si="4"/>
        <v>1489.1066841600309</v>
      </c>
      <c r="G70" s="5">
        <v>45626</v>
      </c>
    </row>
    <row r="71" spans="1:7" ht="23.25" customHeight="1" x14ac:dyDescent="0.3">
      <c r="A71" s="3" t="s">
        <v>15</v>
      </c>
      <c r="B71" s="3">
        <v>67</v>
      </c>
      <c r="C71" s="4">
        <f t="shared" si="3"/>
        <v>27701.550974270227</v>
      </c>
      <c r="D71" s="4">
        <v>1598</v>
      </c>
      <c r="E71" s="4">
        <f t="shared" si="5"/>
        <v>103.33832744693389</v>
      </c>
      <c r="F71" s="4">
        <f t="shared" si="4"/>
        <v>1494.6616725530662</v>
      </c>
      <c r="G71" s="5">
        <v>45657</v>
      </c>
    </row>
    <row r="72" spans="1:7" ht="23.25" customHeight="1" x14ac:dyDescent="0.3">
      <c r="A72" s="3" t="s">
        <v>10</v>
      </c>
      <c r="B72" s="3">
        <v>68</v>
      </c>
      <c r="C72" s="4">
        <f t="shared" si="3"/>
        <v>26206.889301717161</v>
      </c>
      <c r="D72" s="4">
        <v>1598</v>
      </c>
      <c r="E72" s="4">
        <f t="shared" si="5"/>
        <v>97.762616632614069</v>
      </c>
      <c r="F72" s="4">
        <f t="shared" si="4"/>
        <v>1500.237383367386</v>
      </c>
      <c r="G72" s="5">
        <v>45688</v>
      </c>
    </row>
    <row r="73" spans="1:7" ht="23.25" customHeight="1" x14ac:dyDescent="0.3">
      <c r="A73" s="3" t="s">
        <v>16</v>
      </c>
      <c r="B73" s="3">
        <v>69</v>
      </c>
      <c r="C73" s="4">
        <f t="shared" si="3"/>
        <v>24706.651918349777</v>
      </c>
      <c r="D73" s="4">
        <v>1598</v>
      </c>
      <c r="E73" s="4">
        <f t="shared" si="5"/>
        <v>92.166106093743977</v>
      </c>
      <c r="F73" s="4">
        <f t="shared" si="4"/>
        <v>1505.833893906256</v>
      </c>
      <c r="G73" s="5">
        <v>45716</v>
      </c>
    </row>
    <row r="74" spans="1:7" ht="23.25" customHeight="1" x14ac:dyDescent="0.3">
      <c r="A74" s="3" t="s">
        <v>17</v>
      </c>
      <c r="B74" s="3">
        <v>70</v>
      </c>
      <c r="C74" s="4">
        <f t="shared" si="3"/>
        <v>23200.818024443521</v>
      </c>
      <c r="D74" s="4">
        <v>1598</v>
      </c>
      <c r="E74" s="4">
        <f t="shared" si="5"/>
        <v>86.548718238684515</v>
      </c>
      <c r="F74" s="4">
        <f t="shared" si="4"/>
        <v>1511.4512817613154</v>
      </c>
      <c r="G74" s="5">
        <v>45747</v>
      </c>
    </row>
    <row r="75" spans="1:7" ht="23.25" customHeight="1" x14ac:dyDescent="0.3">
      <c r="A75" s="3" t="s">
        <v>11</v>
      </c>
      <c r="B75" s="3">
        <v>71</v>
      </c>
      <c r="C75" s="4">
        <f t="shared" si="3"/>
        <v>21689.366742682207</v>
      </c>
      <c r="D75" s="4">
        <v>1598</v>
      </c>
      <c r="E75" s="4">
        <f t="shared" si="5"/>
        <v>80.910375186347423</v>
      </c>
      <c r="F75" s="4">
        <f t="shared" si="4"/>
        <v>1517.0896248136526</v>
      </c>
      <c r="G75" s="5">
        <v>45777</v>
      </c>
    </row>
    <row r="76" spans="1:7" ht="23.25" customHeight="1" x14ac:dyDescent="0.3">
      <c r="A76" s="3" t="s">
        <v>17</v>
      </c>
      <c r="B76" s="3">
        <v>72</v>
      </c>
      <c r="C76" s="4">
        <f t="shared" si="3"/>
        <v>20172.277117868554</v>
      </c>
      <c r="D76" s="4">
        <v>1598</v>
      </c>
      <c r="E76" s="4">
        <f t="shared" si="5"/>
        <v>75.250998765115483</v>
      </c>
      <c r="F76" s="4">
        <f t="shared" si="4"/>
        <v>1522.7490012348844</v>
      </c>
      <c r="G76" s="5">
        <v>45808</v>
      </c>
    </row>
    <row r="77" spans="1:7" ht="23.25" customHeight="1" x14ac:dyDescent="0.3">
      <c r="A77" s="3" t="s">
        <v>10</v>
      </c>
      <c r="B77" s="3">
        <v>73</v>
      </c>
      <c r="C77" s="4">
        <f t="shared" si="3"/>
        <v>18649.528116633672</v>
      </c>
      <c r="D77" s="4">
        <v>1598</v>
      </c>
      <c r="E77" s="4">
        <f t="shared" si="5"/>
        <v>69.570510511758854</v>
      </c>
      <c r="F77" s="4">
        <f t="shared" si="4"/>
        <v>1528.4294894882412</v>
      </c>
      <c r="G77" s="5">
        <v>45838</v>
      </c>
    </row>
    <row r="78" spans="1:7" ht="23.25" customHeight="1" x14ac:dyDescent="0.3">
      <c r="A78" s="3" t="s">
        <v>46</v>
      </c>
      <c r="B78" s="3">
        <v>74</v>
      </c>
      <c r="C78" s="4">
        <f t="shared" si="3"/>
        <v>17121.098627145431</v>
      </c>
      <c r="D78" s="4">
        <v>1598</v>
      </c>
      <c r="E78" s="4">
        <f t="shared" si="5"/>
        <v>63.868831670347106</v>
      </c>
      <c r="F78" s="4">
        <f t="shared" si="4"/>
        <v>1534.1311683296528</v>
      </c>
      <c r="G78" s="5">
        <v>45869</v>
      </c>
    </row>
    <row r="79" spans="1:7" ht="23.25" customHeight="1" x14ac:dyDescent="0.3">
      <c r="A79" s="3" t="s">
        <v>11</v>
      </c>
      <c r="B79" s="3">
        <v>75</v>
      </c>
      <c r="C79" s="4">
        <f t="shared" si="3"/>
        <v>15586.967458815778</v>
      </c>
      <c r="D79" s="4">
        <v>1598</v>
      </c>
      <c r="E79" s="4">
        <f t="shared" si="5"/>
        <v>58.14588319115736</v>
      </c>
      <c r="F79" s="4">
        <f t="shared" si="4"/>
        <v>1539.8541168088427</v>
      </c>
      <c r="G79" s="5">
        <v>45900</v>
      </c>
    </row>
    <row r="80" spans="1:7" ht="23.25" customHeight="1" x14ac:dyDescent="0.3">
      <c r="A80" s="3" t="s">
        <v>12</v>
      </c>
      <c r="B80" s="3">
        <v>76</v>
      </c>
      <c r="C80" s="4">
        <f t="shared" si="3"/>
        <v>14047.113342006935</v>
      </c>
      <c r="D80" s="4">
        <v>1598</v>
      </c>
      <c r="E80" s="4">
        <f t="shared" si="5"/>
        <v>52.401585729578365</v>
      </c>
      <c r="F80" s="4">
        <f t="shared" si="4"/>
        <v>1545.5984142704217</v>
      </c>
      <c r="G80" s="5">
        <v>45930</v>
      </c>
    </row>
    <row r="81" spans="1:7" ht="23.25" customHeight="1" x14ac:dyDescent="0.3">
      <c r="A81" s="3" t="s">
        <v>13</v>
      </c>
      <c r="B81" s="3">
        <v>77</v>
      </c>
      <c r="C81" s="4">
        <f t="shared" si="3"/>
        <v>12501.514927736513</v>
      </c>
      <c r="D81" s="4">
        <v>1598</v>
      </c>
      <c r="E81" s="4">
        <f t="shared" si="5"/>
        <v>46.635859645010413</v>
      </c>
      <c r="F81" s="4">
        <f t="shared" si="4"/>
        <v>1551.3641403549896</v>
      </c>
      <c r="G81" s="5">
        <v>45961</v>
      </c>
    </row>
    <row r="82" spans="1:7" ht="23.25" customHeight="1" x14ac:dyDescent="0.3">
      <c r="A82" s="3" t="s">
        <v>14</v>
      </c>
      <c r="B82" s="3">
        <v>78</v>
      </c>
      <c r="C82" s="4">
        <f t="shared" si="3"/>
        <v>10950.150787381523</v>
      </c>
      <c r="D82" s="4">
        <v>1598</v>
      </c>
      <c r="E82" s="4">
        <f t="shared" si="5"/>
        <v>40.848624999761157</v>
      </c>
      <c r="F82" s="4">
        <f t="shared" si="4"/>
        <v>1557.1513750002389</v>
      </c>
      <c r="G82" s="5">
        <v>45991</v>
      </c>
    </row>
    <row r="83" spans="1:7" ht="23.25" customHeight="1" x14ac:dyDescent="0.3">
      <c r="A83" s="3" t="s">
        <v>15</v>
      </c>
      <c r="B83" s="3">
        <v>79</v>
      </c>
      <c r="C83" s="4">
        <f t="shared" si="3"/>
        <v>9392.999412381283</v>
      </c>
      <c r="D83" s="4">
        <v>1598</v>
      </c>
      <c r="E83" s="4">
        <f t="shared" si="5"/>
        <v>35.039801557937345</v>
      </c>
      <c r="F83" s="4">
        <f t="shared" si="4"/>
        <v>1562.9601984420626</v>
      </c>
      <c r="G83" s="5">
        <v>46022</v>
      </c>
    </row>
    <row r="84" spans="1:7" ht="23.25" customHeight="1" x14ac:dyDescent="0.3">
      <c r="A84" s="3" t="s">
        <v>10</v>
      </c>
      <c r="B84" s="3">
        <v>80</v>
      </c>
      <c r="C84" s="4">
        <f t="shared" si="3"/>
        <v>7830.0392139392206</v>
      </c>
      <c r="D84" s="4">
        <v>1598</v>
      </c>
      <c r="E84" s="4">
        <f t="shared" si="5"/>
        <v>29.209308784332435</v>
      </c>
      <c r="F84" s="4">
        <f t="shared" si="4"/>
        <v>1568.7906912156675</v>
      </c>
      <c r="G84" s="5">
        <v>46053</v>
      </c>
    </row>
    <row r="85" spans="1:7" ht="23.25" customHeight="1" x14ac:dyDescent="0.3">
      <c r="A85" s="3" t="s">
        <v>16</v>
      </c>
      <c r="B85" s="3">
        <v>81</v>
      </c>
      <c r="C85" s="4">
        <f t="shared" si="3"/>
        <v>6261.2485227235529</v>
      </c>
      <c r="D85" s="4">
        <v>1598</v>
      </c>
      <c r="E85" s="4">
        <f t="shared" si="5"/>
        <v>23.357065843309986</v>
      </c>
      <c r="F85" s="4">
        <f t="shared" si="4"/>
        <v>1574.64293415669</v>
      </c>
      <c r="G85" s="5">
        <v>46081</v>
      </c>
    </row>
    <row r="86" spans="1:7" ht="23.25" customHeight="1" x14ac:dyDescent="0.3">
      <c r="A86" s="3" t="s">
        <v>17</v>
      </c>
      <c r="B86" s="3">
        <v>82</v>
      </c>
      <c r="C86" s="4">
        <f t="shared" si="3"/>
        <v>4686.6055885668629</v>
      </c>
      <c r="D86" s="4">
        <v>1598</v>
      </c>
      <c r="E86" s="4">
        <f t="shared" si="5"/>
        <v>17.482991597682968</v>
      </c>
      <c r="F86" s="4">
        <f t="shared" si="4"/>
        <v>1580.5170084023171</v>
      </c>
      <c r="G86" s="5">
        <v>46112</v>
      </c>
    </row>
    <row r="87" spans="1:7" ht="23.25" customHeight="1" x14ac:dyDescent="0.3">
      <c r="A87" s="3" t="s">
        <v>11</v>
      </c>
      <c r="B87" s="3">
        <v>83</v>
      </c>
      <c r="C87" s="4">
        <f t="shared" si="3"/>
        <v>3106.0885801645459</v>
      </c>
      <c r="D87" s="4">
        <v>1598</v>
      </c>
      <c r="E87" s="4">
        <f t="shared" si="5"/>
        <v>11.587004607588824</v>
      </c>
      <c r="F87" s="4">
        <f t="shared" si="4"/>
        <v>1586.4129953924112</v>
      </c>
      <c r="G87" s="5">
        <v>46142</v>
      </c>
    </row>
    <row r="88" spans="1:7" ht="23.25" customHeight="1" x14ac:dyDescent="0.3">
      <c r="A88" s="3" t="s">
        <v>17</v>
      </c>
      <c r="B88" s="3">
        <v>84</v>
      </c>
      <c r="C88" s="4">
        <f t="shared" si="3"/>
        <v>1519.6755847721347</v>
      </c>
      <c r="D88" s="4">
        <v>1525</v>
      </c>
      <c r="E88" s="4">
        <f t="shared" si="5"/>
        <v>5.6690231293603839</v>
      </c>
      <c r="F88" s="4">
        <f t="shared" si="4"/>
        <v>1519.3309768706397</v>
      </c>
      <c r="G88" s="5">
        <v>46173</v>
      </c>
    </row>
    <row r="89" spans="1:7" ht="23.25" customHeight="1" x14ac:dyDescent="0.3">
      <c r="D89" s="4">
        <f t="shared" ref="D89:F89" si="6">SUM(D5:D88)</f>
        <v>134159</v>
      </c>
      <c r="E89" s="4">
        <f t="shared" si="6"/>
        <v>19159.344607901439</v>
      </c>
      <c r="F89" s="4">
        <f t="shared" si="6"/>
        <v>114999.65539209853</v>
      </c>
    </row>
  </sheetData>
  <printOptions gridLines="1"/>
  <pageMargins left="0.7" right="0.7" top="0.75" bottom="0.75" header="0.3" footer="0.3"/>
  <pageSetup paperSize="9" scale="98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AC3129-501D-4F1C-B876-3BC9F975D107}">
  <sheetPr>
    <pageSetUpPr fitToPage="1"/>
  </sheetPr>
  <dimension ref="A1:I32"/>
  <sheetViews>
    <sheetView zoomScale="110" zoomScaleNormal="110" workbookViewId="0">
      <selection activeCell="I10" sqref="I10"/>
    </sheetView>
  </sheetViews>
  <sheetFormatPr defaultColWidth="9.109375" defaultRowHeight="23.25" customHeight="1" x14ac:dyDescent="0.3"/>
  <cols>
    <col min="1" max="1" width="4" style="3" customWidth="1"/>
    <col min="2" max="2" width="7.33203125" style="3" customWidth="1"/>
    <col min="3" max="3" width="13.5546875" style="4" customWidth="1"/>
    <col min="4" max="4" width="13.109375" style="4" customWidth="1"/>
    <col min="5" max="5" width="11.109375" style="4" customWidth="1"/>
    <col min="6" max="6" width="13.109375" style="4" customWidth="1"/>
    <col min="7" max="7" width="14.5546875" style="3" customWidth="1"/>
    <col min="8" max="8" width="15" style="3" customWidth="1"/>
    <col min="9" max="9" width="9.33203125" style="3" bestFit="1" customWidth="1"/>
    <col min="10" max="16384" width="9.109375" style="3"/>
  </cols>
  <sheetData>
    <row r="1" spans="1:8" ht="23.25" customHeight="1" x14ac:dyDescent="0.3">
      <c r="B1" s="18" t="s">
        <v>32</v>
      </c>
    </row>
    <row r="2" spans="1:8" ht="23.25" customHeight="1" x14ac:dyDescent="0.3">
      <c r="B2" s="19"/>
      <c r="C2" s="11"/>
      <c r="D2" s="12"/>
      <c r="E2" s="11"/>
      <c r="F2" s="11"/>
      <c r="G2" s="13"/>
    </row>
    <row r="3" spans="1:8" s="14" customFormat="1" ht="28.8" x14ac:dyDescent="0.3">
      <c r="B3" s="14" t="s">
        <v>3</v>
      </c>
      <c r="C3" s="15" t="s">
        <v>4</v>
      </c>
      <c r="D3" s="15" t="s">
        <v>0</v>
      </c>
      <c r="E3" s="15" t="s">
        <v>1</v>
      </c>
      <c r="F3" s="15" t="s">
        <v>2</v>
      </c>
      <c r="G3" s="14" t="s">
        <v>5</v>
      </c>
      <c r="H3" s="14" t="s">
        <v>6</v>
      </c>
    </row>
    <row r="4" spans="1:8" ht="23.25" customHeight="1" x14ac:dyDescent="0.3">
      <c r="A4" s="3" t="s">
        <v>10</v>
      </c>
      <c r="B4" s="3">
        <v>1</v>
      </c>
      <c r="C4" s="4">
        <v>99867.32</v>
      </c>
      <c r="D4" s="4">
        <v>3600</v>
      </c>
      <c r="E4" s="4">
        <f>C4*2.45%/12</f>
        <v>203.89577833333337</v>
      </c>
      <c r="F4" s="4">
        <f>D4-E4</f>
        <v>3396.1042216666665</v>
      </c>
      <c r="G4" s="5">
        <v>45320</v>
      </c>
    </row>
    <row r="5" spans="1:8" ht="23.25" customHeight="1" x14ac:dyDescent="0.3">
      <c r="A5" s="3" t="s">
        <v>16</v>
      </c>
      <c r="B5" s="3">
        <v>2</v>
      </c>
      <c r="C5" s="4">
        <f>C4-F4</f>
        <v>96471.215778333339</v>
      </c>
      <c r="D5" s="4">
        <v>3600</v>
      </c>
      <c r="E5" s="4">
        <f t="shared" ref="E5:E31" si="0">C5*2.45%/12</f>
        <v>196.96206554743057</v>
      </c>
      <c r="F5" s="4">
        <f t="shared" ref="F5:F31" si="1">D5-E5</f>
        <v>3403.0379344525695</v>
      </c>
      <c r="G5" s="5">
        <v>45351</v>
      </c>
    </row>
    <row r="6" spans="1:8" ht="23.25" customHeight="1" x14ac:dyDescent="0.3">
      <c r="A6" s="3" t="s">
        <v>17</v>
      </c>
      <c r="B6" s="3">
        <v>3</v>
      </c>
      <c r="C6" s="4">
        <f t="shared" ref="C6:C31" si="2">C5-F5</f>
        <v>93068.177843880767</v>
      </c>
      <c r="D6" s="4">
        <v>3600</v>
      </c>
      <c r="E6" s="4">
        <f t="shared" si="0"/>
        <v>190.01419643125658</v>
      </c>
      <c r="F6" s="4">
        <f t="shared" si="1"/>
        <v>3409.9858035687434</v>
      </c>
      <c r="G6" s="5">
        <v>45380</v>
      </c>
    </row>
    <row r="7" spans="1:8" ht="23.25" customHeight="1" x14ac:dyDescent="0.3">
      <c r="A7" s="3" t="s">
        <v>11</v>
      </c>
      <c r="B7" s="3">
        <v>4</v>
      </c>
      <c r="C7" s="4">
        <f t="shared" si="2"/>
        <v>89658.192040312017</v>
      </c>
      <c r="D7" s="4">
        <v>3600</v>
      </c>
      <c r="E7" s="4">
        <f t="shared" si="0"/>
        <v>183.0521420823037</v>
      </c>
      <c r="F7" s="4">
        <f t="shared" si="1"/>
        <v>3416.9478579176962</v>
      </c>
      <c r="G7" s="5">
        <v>45411</v>
      </c>
    </row>
    <row r="8" spans="1:8" ht="23.25" customHeight="1" x14ac:dyDescent="0.3">
      <c r="A8" s="3" t="s">
        <v>17</v>
      </c>
      <c r="B8" s="3">
        <v>5</v>
      </c>
      <c r="C8" s="4">
        <f t="shared" si="2"/>
        <v>86241.244182394323</v>
      </c>
      <c r="D8" s="4">
        <v>3600</v>
      </c>
      <c r="E8" s="4">
        <f t="shared" si="0"/>
        <v>176.0758735390551</v>
      </c>
      <c r="F8" s="4">
        <f t="shared" si="1"/>
        <v>3423.924126460945</v>
      </c>
      <c r="G8" s="5">
        <v>45441</v>
      </c>
    </row>
    <row r="9" spans="1:8" ht="23.25" customHeight="1" x14ac:dyDescent="0.3">
      <c r="A9" s="3" t="s">
        <v>10</v>
      </c>
      <c r="B9" s="3">
        <v>6</v>
      </c>
      <c r="C9" s="4">
        <f t="shared" si="2"/>
        <v>82817.320055933378</v>
      </c>
      <c r="D9" s="4">
        <v>3600</v>
      </c>
      <c r="E9" s="4">
        <f t="shared" si="0"/>
        <v>169.08536178086399</v>
      </c>
      <c r="F9" s="4">
        <f t="shared" si="1"/>
        <v>3430.9146382191361</v>
      </c>
      <c r="G9" s="5">
        <v>45472</v>
      </c>
    </row>
    <row r="10" spans="1:8" ht="23.25" customHeight="1" x14ac:dyDescent="0.3">
      <c r="A10" s="3" t="s">
        <v>10</v>
      </c>
      <c r="B10" s="3">
        <v>7</v>
      </c>
      <c r="C10" s="4">
        <f t="shared" si="2"/>
        <v>79386.405417714239</v>
      </c>
      <c r="D10" s="4">
        <v>3600</v>
      </c>
      <c r="E10" s="4">
        <f t="shared" si="0"/>
        <v>162.08057772783323</v>
      </c>
      <c r="F10" s="4">
        <f t="shared" si="1"/>
        <v>3437.9194222721667</v>
      </c>
      <c r="G10" s="5">
        <v>45502</v>
      </c>
    </row>
    <row r="11" spans="1:8" ht="23.25" customHeight="1" x14ac:dyDescent="0.3">
      <c r="A11" s="3" t="s">
        <v>11</v>
      </c>
      <c r="B11" s="3">
        <v>8</v>
      </c>
      <c r="C11" s="4">
        <f t="shared" si="2"/>
        <v>75948.485995442068</v>
      </c>
      <c r="D11" s="4">
        <v>3600</v>
      </c>
      <c r="E11" s="4">
        <f t="shared" si="0"/>
        <v>155.06149224069424</v>
      </c>
      <c r="F11" s="4">
        <f t="shared" si="1"/>
        <v>3444.9385077593056</v>
      </c>
      <c r="G11" s="5">
        <v>45533</v>
      </c>
    </row>
    <row r="12" spans="1:8" ht="23.25" customHeight="1" x14ac:dyDescent="0.3">
      <c r="A12" s="3" t="s">
        <v>12</v>
      </c>
      <c r="B12" s="3">
        <v>9</v>
      </c>
      <c r="C12" s="4">
        <f t="shared" si="2"/>
        <v>72503.547487682765</v>
      </c>
      <c r="D12" s="4">
        <v>3600</v>
      </c>
      <c r="E12" s="4">
        <f t="shared" si="0"/>
        <v>148.02807612068565</v>
      </c>
      <c r="F12" s="4">
        <f t="shared" si="1"/>
        <v>3451.9719238793145</v>
      </c>
      <c r="G12" s="5">
        <v>45564</v>
      </c>
    </row>
    <row r="13" spans="1:8" ht="23.25" customHeight="1" x14ac:dyDescent="0.3">
      <c r="A13" s="3" t="s">
        <v>13</v>
      </c>
      <c r="B13" s="3">
        <v>10</v>
      </c>
      <c r="C13" s="4">
        <f t="shared" si="2"/>
        <v>69051.575563803446</v>
      </c>
      <c r="D13" s="4">
        <v>3600</v>
      </c>
      <c r="E13" s="4">
        <f t="shared" si="0"/>
        <v>140.98030010943205</v>
      </c>
      <c r="F13" s="4">
        <f t="shared" si="1"/>
        <v>3459.0196998905681</v>
      </c>
      <c r="G13" s="5">
        <v>45594</v>
      </c>
    </row>
    <row r="14" spans="1:8" ht="23.25" customHeight="1" x14ac:dyDescent="0.3">
      <c r="A14" s="3" t="s">
        <v>14</v>
      </c>
      <c r="B14" s="3">
        <v>11</v>
      </c>
      <c r="C14" s="4">
        <f t="shared" si="2"/>
        <v>65592.555863912872</v>
      </c>
      <c r="D14" s="4">
        <v>3600</v>
      </c>
      <c r="E14" s="4">
        <f t="shared" si="0"/>
        <v>133.91813488882212</v>
      </c>
      <c r="F14" s="4">
        <f t="shared" si="1"/>
        <v>3466.0818651111776</v>
      </c>
      <c r="G14" s="5">
        <v>45625</v>
      </c>
    </row>
    <row r="15" spans="1:8" ht="23.25" customHeight="1" x14ac:dyDescent="0.3">
      <c r="A15" s="3" t="s">
        <v>15</v>
      </c>
      <c r="B15" s="3">
        <v>12</v>
      </c>
      <c r="C15" s="4">
        <f t="shared" si="2"/>
        <v>62126.473998801695</v>
      </c>
      <c r="D15" s="4">
        <v>3600</v>
      </c>
      <c r="E15" s="4">
        <f t="shared" si="0"/>
        <v>126.8415510808868</v>
      </c>
      <c r="F15" s="4">
        <f t="shared" si="1"/>
        <v>3473.1584489191132</v>
      </c>
      <c r="G15" s="5">
        <v>45655</v>
      </c>
    </row>
    <row r="16" spans="1:8" ht="23.25" customHeight="1" x14ac:dyDescent="0.3">
      <c r="A16" s="3" t="s">
        <v>10</v>
      </c>
      <c r="B16" s="3">
        <v>13</v>
      </c>
      <c r="C16" s="4">
        <f t="shared" si="2"/>
        <v>58653.31554988258</v>
      </c>
      <c r="D16" s="4">
        <v>3600</v>
      </c>
      <c r="E16" s="4">
        <f t="shared" si="0"/>
        <v>119.75051924767695</v>
      </c>
      <c r="F16" s="4">
        <f t="shared" si="1"/>
        <v>3480.2494807523231</v>
      </c>
      <c r="G16" s="5">
        <v>45686</v>
      </c>
    </row>
    <row r="17" spans="1:9" ht="23.25" customHeight="1" x14ac:dyDescent="0.3">
      <c r="A17" s="3" t="s">
        <v>16</v>
      </c>
      <c r="B17" s="3">
        <v>14</v>
      </c>
      <c r="C17" s="4">
        <f t="shared" si="2"/>
        <v>55173.066069130255</v>
      </c>
      <c r="D17" s="4">
        <v>3600</v>
      </c>
      <c r="E17" s="4">
        <f t="shared" si="0"/>
        <v>112.64500989114094</v>
      </c>
      <c r="F17" s="4">
        <f t="shared" si="1"/>
        <v>3487.3549901088591</v>
      </c>
      <c r="G17" s="5">
        <v>45716</v>
      </c>
    </row>
    <row r="18" spans="1:9" ht="23.25" customHeight="1" x14ac:dyDescent="0.3">
      <c r="A18" s="3" t="s">
        <v>17</v>
      </c>
      <c r="B18" s="3">
        <v>15</v>
      </c>
      <c r="C18" s="4">
        <f t="shared" si="2"/>
        <v>51685.711079021392</v>
      </c>
      <c r="D18" s="4">
        <v>3600</v>
      </c>
      <c r="E18" s="4">
        <f t="shared" si="0"/>
        <v>105.52499345300201</v>
      </c>
      <c r="F18" s="4">
        <f t="shared" si="1"/>
        <v>3494.475006546998</v>
      </c>
      <c r="G18" s="5">
        <v>45745</v>
      </c>
    </row>
    <row r="19" spans="1:9" ht="23.25" customHeight="1" x14ac:dyDescent="0.3">
      <c r="A19" s="3" t="s">
        <v>11</v>
      </c>
      <c r="B19" s="3">
        <v>16</v>
      </c>
      <c r="C19" s="4">
        <f t="shared" si="2"/>
        <v>48191.236072474392</v>
      </c>
      <c r="D19" s="4">
        <v>3600</v>
      </c>
      <c r="E19" s="4">
        <f t="shared" si="0"/>
        <v>98.390440314635214</v>
      </c>
      <c r="F19" s="4">
        <f t="shared" si="1"/>
        <v>3501.6095596853647</v>
      </c>
      <c r="G19" s="5">
        <v>45776</v>
      </c>
    </row>
    <row r="20" spans="1:9" ht="23.25" customHeight="1" x14ac:dyDescent="0.3">
      <c r="A20" s="3" t="s">
        <v>17</v>
      </c>
      <c r="B20" s="3">
        <v>17</v>
      </c>
      <c r="C20" s="4">
        <f t="shared" si="2"/>
        <v>44689.626512789029</v>
      </c>
      <c r="D20" s="4">
        <v>3600</v>
      </c>
      <c r="E20" s="4">
        <f t="shared" si="0"/>
        <v>91.241320796944265</v>
      </c>
      <c r="F20" s="4">
        <f t="shared" si="1"/>
        <v>3508.7586792030556</v>
      </c>
      <c r="G20" s="5">
        <v>45806</v>
      </c>
    </row>
    <row r="21" spans="1:9" ht="23.25" customHeight="1" x14ac:dyDescent="0.3">
      <c r="A21" s="3" t="s">
        <v>10</v>
      </c>
      <c r="B21" s="3">
        <v>18</v>
      </c>
      <c r="C21" s="4">
        <f t="shared" si="2"/>
        <v>41180.867833585973</v>
      </c>
      <c r="D21" s="4">
        <v>3600</v>
      </c>
      <c r="E21" s="4">
        <f t="shared" si="0"/>
        <v>84.077605160238036</v>
      </c>
      <c r="F21" s="4">
        <f t="shared" si="1"/>
        <v>3515.9223948397621</v>
      </c>
      <c r="G21" s="5">
        <v>45837</v>
      </c>
    </row>
    <row r="22" spans="1:9" ht="23.25" customHeight="1" x14ac:dyDescent="0.3">
      <c r="A22" s="3" t="s">
        <v>17</v>
      </c>
      <c r="B22" s="3">
        <v>19</v>
      </c>
      <c r="C22" s="4">
        <f t="shared" si="2"/>
        <v>37664.94543874621</v>
      </c>
      <c r="D22" s="4">
        <v>3600</v>
      </c>
      <c r="E22" s="4">
        <f t="shared" si="0"/>
        <v>76.899263604106849</v>
      </c>
      <c r="F22" s="4">
        <f t="shared" si="1"/>
        <v>3523.1007363958934</v>
      </c>
      <c r="G22" s="5">
        <v>45867</v>
      </c>
    </row>
    <row r="23" spans="1:9" ht="23.25" customHeight="1" x14ac:dyDescent="0.3">
      <c r="A23" s="3" t="s">
        <v>11</v>
      </c>
      <c r="B23" s="3">
        <v>20</v>
      </c>
      <c r="C23" s="4">
        <f t="shared" si="2"/>
        <v>34141.844702350318</v>
      </c>
      <c r="D23" s="4">
        <v>3600</v>
      </c>
      <c r="E23" s="4">
        <f t="shared" si="0"/>
        <v>69.706266267298574</v>
      </c>
      <c r="F23" s="4">
        <f t="shared" si="1"/>
        <v>3530.2937337327016</v>
      </c>
      <c r="G23" s="5">
        <v>45898</v>
      </c>
    </row>
    <row r="24" spans="1:9" ht="23.25" customHeight="1" x14ac:dyDescent="0.3">
      <c r="A24" s="3" t="s">
        <v>17</v>
      </c>
      <c r="B24" s="3">
        <v>21</v>
      </c>
      <c r="C24" s="4">
        <f t="shared" si="2"/>
        <v>30611.550968617616</v>
      </c>
      <c r="D24" s="4">
        <v>3600</v>
      </c>
      <c r="E24" s="4">
        <f t="shared" si="0"/>
        <v>62.498583227594303</v>
      </c>
      <c r="F24" s="4">
        <f t="shared" si="1"/>
        <v>3537.5014167724057</v>
      </c>
      <c r="G24" s="5">
        <v>45929</v>
      </c>
    </row>
    <row r="25" spans="1:9" ht="23.25" customHeight="1" x14ac:dyDescent="0.3">
      <c r="A25" s="3" t="s">
        <v>10</v>
      </c>
      <c r="B25" s="3">
        <v>22</v>
      </c>
      <c r="C25" s="4">
        <f t="shared" si="2"/>
        <v>27074.049551845208</v>
      </c>
      <c r="D25" s="4">
        <v>3600</v>
      </c>
      <c r="E25" s="4">
        <f t="shared" si="0"/>
        <v>55.276184501683964</v>
      </c>
      <c r="F25" s="4">
        <f t="shared" si="1"/>
        <v>3544.7238154983161</v>
      </c>
      <c r="G25" s="5">
        <v>45959</v>
      </c>
    </row>
    <row r="26" spans="1:9" ht="23.25" customHeight="1" x14ac:dyDescent="0.3">
      <c r="A26" s="3" t="s">
        <v>17</v>
      </c>
      <c r="B26" s="3">
        <v>23</v>
      </c>
      <c r="C26" s="4">
        <f t="shared" si="2"/>
        <v>23529.325736346891</v>
      </c>
      <c r="D26" s="4">
        <v>3600</v>
      </c>
      <c r="E26" s="4">
        <f t="shared" si="0"/>
        <v>48.039040045041567</v>
      </c>
      <c r="F26" s="4">
        <f t="shared" si="1"/>
        <v>3551.9609599549585</v>
      </c>
      <c r="G26" s="5">
        <v>45990</v>
      </c>
    </row>
    <row r="27" spans="1:9" ht="23.25" customHeight="1" x14ac:dyDescent="0.3">
      <c r="A27" s="3" t="s">
        <v>11</v>
      </c>
      <c r="B27" s="3">
        <v>24</v>
      </c>
      <c r="C27" s="4">
        <f t="shared" si="2"/>
        <v>19977.364776391933</v>
      </c>
      <c r="D27" s="4">
        <v>3600</v>
      </c>
      <c r="E27" s="4">
        <f t="shared" si="0"/>
        <v>40.787119751800198</v>
      </c>
      <c r="F27" s="4">
        <f t="shared" si="1"/>
        <v>3559.2128802481998</v>
      </c>
      <c r="G27" s="5">
        <v>46020</v>
      </c>
    </row>
    <row r="28" spans="1:9" ht="23.25" customHeight="1" x14ac:dyDescent="0.3">
      <c r="A28" s="3" t="s">
        <v>17</v>
      </c>
      <c r="B28" s="3">
        <v>25</v>
      </c>
      <c r="C28" s="4">
        <f t="shared" si="2"/>
        <v>16418.151896143732</v>
      </c>
      <c r="D28" s="4">
        <v>3600</v>
      </c>
      <c r="E28" s="4">
        <f t="shared" si="0"/>
        <v>33.520393454626792</v>
      </c>
      <c r="F28" s="4">
        <f t="shared" si="1"/>
        <v>3566.4796065453734</v>
      </c>
      <c r="G28" s="5">
        <v>46051</v>
      </c>
    </row>
    <row r="29" spans="1:9" ht="23.25" customHeight="1" x14ac:dyDescent="0.3">
      <c r="A29" s="3" t="s">
        <v>10</v>
      </c>
      <c r="B29" s="3">
        <v>26</v>
      </c>
      <c r="C29" s="4">
        <f t="shared" si="2"/>
        <v>12851.672289598358</v>
      </c>
      <c r="D29" s="4">
        <v>3600</v>
      </c>
      <c r="E29" s="4">
        <f t="shared" si="0"/>
        <v>26.238830924596652</v>
      </c>
      <c r="F29" s="4">
        <f t="shared" si="1"/>
        <v>3573.7611690754034</v>
      </c>
      <c r="G29" s="5">
        <v>46081</v>
      </c>
    </row>
    <row r="30" spans="1:9" ht="23.25" customHeight="1" x14ac:dyDescent="0.3">
      <c r="A30" s="3" t="s">
        <v>17</v>
      </c>
      <c r="B30" s="3">
        <v>27</v>
      </c>
      <c r="C30" s="4">
        <f t="shared" si="2"/>
        <v>9277.9111205229547</v>
      </c>
      <c r="D30" s="4">
        <v>3600</v>
      </c>
      <c r="E30" s="4">
        <f t="shared" si="0"/>
        <v>18.942401871067698</v>
      </c>
      <c r="F30" s="4">
        <f t="shared" si="1"/>
        <v>3581.0575981289321</v>
      </c>
      <c r="G30" s="5">
        <v>46110</v>
      </c>
    </row>
    <row r="31" spans="1:9" ht="23.25" customHeight="1" x14ac:dyDescent="0.3">
      <c r="A31" s="3" t="s">
        <v>11</v>
      </c>
      <c r="B31" s="3">
        <v>28</v>
      </c>
      <c r="C31" s="4">
        <f t="shared" si="2"/>
        <v>5696.8535223940225</v>
      </c>
      <c r="D31" s="4">
        <v>3600</v>
      </c>
      <c r="E31" s="4">
        <f t="shared" si="0"/>
        <v>11.631075941554464</v>
      </c>
      <c r="F31" s="4">
        <f t="shared" si="1"/>
        <v>3588.3689240584454</v>
      </c>
      <c r="G31" s="5">
        <v>46141</v>
      </c>
    </row>
    <row r="32" spans="1:9" ht="23.25" customHeight="1" x14ac:dyDescent="0.3">
      <c r="D32" s="4">
        <f>SUM(D4:D31)</f>
        <v>100800</v>
      </c>
      <c r="E32" s="4">
        <f>SUM(E4:E31)</f>
        <v>3041.1645983356052</v>
      </c>
      <c r="F32" s="4">
        <f>SUM(F4:F31)</f>
        <v>97758.835401664401</v>
      </c>
      <c r="I32" s="28"/>
    </row>
  </sheetData>
  <printOptions gridLines="1"/>
  <pageMargins left="0.70866141732283472" right="0.51181102362204722" top="0.55118110236220474" bottom="0.35433070866141736" header="0.31496062992125984" footer="0.31496062992125984"/>
  <pageSetup paperSize="9" scale="97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BD888B-D968-4DD4-94FF-9B63DDB6B38D}">
  <sheetPr>
    <pageSetUpPr fitToPage="1"/>
  </sheetPr>
  <dimension ref="A1:H47"/>
  <sheetViews>
    <sheetView tabSelected="1" topLeftCell="A10" zoomScale="120" zoomScaleNormal="120" workbookViewId="0">
      <selection activeCell="I52" sqref="I52"/>
    </sheetView>
  </sheetViews>
  <sheetFormatPr defaultColWidth="9.109375" defaultRowHeight="23.25" customHeight="1" x14ac:dyDescent="0.3"/>
  <cols>
    <col min="1" max="1" width="4" style="3" customWidth="1"/>
    <col min="2" max="2" width="7.33203125" style="3" customWidth="1"/>
    <col min="3" max="3" width="13.5546875" style="4" customWidth="1"/>
    <col min="4" max="4" width="13.109375" style="4" customWidth="1"/>
    <col min="5" max="5" width="11.109375" style="4" customWidth="1"/>
    <col min="6" max="6" width="13.109375" style="4" customWidth="1"/>
    <col min="7" max="8" width="14.5546875" style="3" customWidth="1"/>
    <col min="9" max="16384" width="9.109375" style="3"/>
  </cols>
  <sheetData>
    <row r="1" spans="1:8" ht="23.25" customHeight="1" x14ac:dyDescent="0.3">
      <c r="B1" s="18" t="s">
        <v>33</v>
      </c>
    </row>
    <row r="2" spans="1:8" ht="23.25" customHeight="1" x14ac:dyDescent="0.3">
      <c r="B2" s="19"/>
      <c r="C2" s="11"/>
      <c r="D2" s="12"/>
      <c r="E2" s="11"/>
      <c r="F2" s="11"/>
      <c r="G2" s="13"/>
      <c r="H2" s="13"/>
    </row>
    <row r="3" spans="1:8" s="14" customFormat="1" ht="28.8" x14ac:dyDescent="0.3">
      <c r="B3" s="14" t="s">
        <v>3</v>
      </c>
      <c r="C3" s="15" t="s">
        <v>4</v>
      </c>
      <c r="D3" s="15" t="s">
        <v>0</v>
      </c>
      <c r="E3" s="15" t="s">
        <v>1</v>
      </c>
      <c r="F3" s="15" t="s">
        <v>2</v>
      </c>
      <c r="G3" s="14" t="s">
        <v>5</v>
      </c>
      <c r="H3" s="14" t="s">
        <v>6</v>
      </c>
    </row>
    <row r="4" spans="1:8" ht="23.25" customHeight="1" x14ac:dyDescent="0.3">
      <c r="A4" s="3" t="s">
        <v>10</v>
      </c>
      <c r="B4" s="3">
        <v>1</v>
      </c>
      <c r="C4" s="4">
        <v>203992.53</v>
      </c>
      <c r="D4" s="4">
        <v>2500</v>
      </c>
      <c r="E4" s="4">
        <f>C4*11.4%/12</f>
        <v>1937.9290350000001</v>
      </c>
      <c r="F4" s="4">
        <f>D4-E4</f>
        <v>562.07096499999989</v>
      </c>
      <c r="G4" s="5">
        <v>45320</v>
      </c>
      <c r="H4" s="5"/>
    </row>
    <row r="5" spans="1:8" ht="23.25" customHeight="1" x14ac:dyDescent="0.3">
      <c r="A5" s="3" t="s">
        <v>16</v>
      </c>
      <c r="B5" s="3">
        <v>2</v>
      </c>
      <c r="C5" s="4">
        <f>C4-F4</f>
        <v>203430.45903500001</v>
      </c>
      <c r="D5" s="4">
        <v>2500</v>
      </c>
      <c r="E5" s="4">
        <f t="shared" ref="E5:E46" si="0">C5*11.4%/12</f>
        <v>1932.5893608325002</v>
      </c>
      <c r="F5" s="4">
        <f t="shared" ref="F5:F46" si="1">D5-E5</f>
        <v>567.41063916749977</v>
      </c>
      <c r="G5" s="5">
        <v>45351</v>
      </c>
      <c r="H5" s="5"/>
    </row>
    <row r="6" spans="1:8" ht="23.25" customHeight="1" x14ac:dyDescent="0.3">
      <c r="A6" s="3" t="s">
        <v>17</v>
      </c>
      <c r="B6" s="3">
        <v>3</v>
      </c>
      <c r="C6" s="4">
        <f t="shared" ref="C6:C46" si="2">C5-F5</f>
        <v>202863.04839583251</v>
      </c>
      <c r="D6" s="4">
        <v>2500</v>
      </c>
      <c r="E6" s="4">
        <f t="shared" si="0"/>
        <v>1927.1989597604088</v>
      </c>
      <c r="F6" s="4">
        <f t="shared" si="1"/>
        <v>572.8010402395912</v>
      </c>
      <c r="G6" s="5">
        <v>45380</v>
      </c>
      <c r="H6" s="5"/>
    </row>
    <row r="7" spans="1:8" ht="23.25" customHeight="1" x14ac:dyDescent="0.3">
      <c r="A7" s="3" t="s">
        <v>11</v>
      </c>
      <c r="B7" s="3">
        <v>4</v>
      </c>
      <c r="C7" s="4">
        <f t="shared" si="2"/>
        <v>202290.2473555929</v>
      </c>
      <c r="D7" s="4">
        <v>2500</v>
      </c>
      <c r="E7" s="4">
        <f t="shared" si="0"/>
        <v>1921.7573498781328</v>
      </c>
      <c r="F7" s="4">
        <f t="shared" si="1"/>
        <v>578.2426501218672</v>
      </c>
      <c r="G7" s="5">
        <v>45411</v>
      </c>
      <c r="H7" s="5"/>
    </row>
    <row r="8" spans="1:8" ht="23.25" customHeight="1" x14ac:dyDescent="0.3">
      <c r="A8" s="3" t="s">
        <v>17</v>
      </c>
      <c r="B8" s="3">
        <v>5</v>
      </c>
      <c r="C8" s="4">
        <f t="shared" si="2"/>
        <v>201712.00470547104</v>
      </c>
      <c r="D8" s="4">
        <v>2500</v>
      </c>
      <c r="E8" s="4">
        <f t="shared" si="0"/>
        <v>1916.2640447019749</v>
      </c>
      <c r="F8" s="4">
        <f t="shared" si="1"/>
        <v>583.73595529802515</v>
      </c>
      <c r="G8" s="5">
        <v>45441</v>
      </c>
      <c r="H8" s="5"/>
    </row>
    <row r="9" spans="1:8" ht="23.25" customHeight="1" x14ac:dyDescent="0.3">
      <c r="A9" s="3" t="s">
        <v>10</v>
      </c>
      <c r="B9" s="3">
        <v>6</v>
      </c>
      <c r="C9" s="4">
        <f t="shared" si="2"/>
        <v>201128.26875017301</v>
      </c>
      <c r="D9" s="4">
        <v>2500</v>
      </c>
      <c r="E9" s="4">
        <f t="shared" si="0"/>
        <v>1910.7185531266439</v>
      </c>
      <c r="F9" s="4">
        <f t="shared" si="1"/>
        <v>589.28144687335612</v>
      </c>
      <c r="G9" s="5">
        <v>45472</v>
      </c>
      <c r="H9" s="5"/>
    </row>
    <row r="10" spans="1:8" ht="23.25" customHeight="1" x14ac:dyDescent="0.3">
      <c r="A10" s="3" t="s">
        <v>10</v>
      </c>
      <c r="B10" s="3">
        <v>7</v>
      </c>
      <c r="C10" s="4">
        <f t="shared" si="2"/>
        <v>200538.98730329965</v>
      </c>
      <c r="D10" s="4">
        <v>2500</v>
      </c>
      <c r="E10" s="4">
        <f t="shared" si="0"/>
        <v>1905.1203793813468</v>
      </c>
      <c r="F10" s="4">
        <f t="shared" si="1"/>
        <v>594.87962061865323</v>
      </c>
      <c r="G10" s="5">
        <v>45502</v>
      </c>
      <c r="H10" s="5"/>
    </row>
    <row r="11" spans="1:8" ht="23.25" customHeight="1" x14ac:dyDescent="0.3">
      <c r="A11" s="3" t="s">
        <v>11</v>
      </c>
      <c r="B11" s="3">
        <v>8</v>
      </c>
      <c r="C11" s="4">
        <f t="shared" si="2"/>
        <v>199944.107682681</v>
      </c>
      <c r="D11" s="4">
        <v>2500</v>
      </c>
      <c r="E11" s="4">
        <f t="shared" si="0"/>
        <v>1899.4690229854696</v>
      </c>
      <c r="F11" s="4">
        <f t="shared" si="1"/>
        <v>600.53097701453044</v>
      </c>
      <c r="G11" s="5">
        <v>45533</v>
      </c>
      <c r="H11" s="5"/>
    </row>
    <row r="12" spans="1:8" ht="23.25" customHeight="1" x14ac:dyDescent="0.3">
      <c r="A12" s="3" t="s">
        <v>12</v>
      </c>
      <c r="B12" s="3">
        <v>9</v>
      </c>
      <c r="C12" s="4">
        <f t="shared" si="2"/>
        <v>199343.57670566646</v>
      </c>
      <c r="D12" s="4">
        <v>2500</v>
      </c>
      <c r="E12" s="4">
        <f t="shared" si="0"/>
        <v>1893.7639787038315</v>
      </c>
      <c r="F12" s="4">
        <f t="shared" si="1"/>
        <v>606.23602129616847</v>
      </c>
      <c r="G12" s="5">
        <v>45564</v>
      </c>
      <c r="H12" s="5"/>
    </row>
    <row r="13" spans="1:8" ht="23.25" customHeight="1" x14ac:dyDescent="0.3">
      <c r="A13" s="3" t="s">
        <v>13</v>
      </c>
      <c r="B13" s="3">
        <v>10</v>
      </c>
      <c r="C13" s="4">
        <f t="shared" si="2"/>
        <v>198737.34068437028</v>
      </c>
      <c r="D13" s="4">
        <v>5000</v>
      </c>
      <c r="E13" s="4">
        <f t="shared" si="0"/>
        <v>1888.0047365015178</v>
      </c>
      <c r="F13" s="4">
        <f t="shared" si="1"/>
        <v>3111.995263498482</v>
      </c>
      <c r="G13" s="5">
        <v>45594</v>
      </c>
      <c r="H13" s="5"/>
    </row>
    <row r="14" spans="1:8" ht="23.25" customHeight="1" x14ac:dyDescent="0.3">
      <c r="A14" s="3" t="s">
        <v>14</v>
      </c>
      <c r="B14" s="3">
        <v>11</v>
      </c>
      <c r="C14" s="4">
        <f t="shared" si="2"/>
        <v>195625.3454208718</v>
      </c>
      <c r="D14" s="4">
        <v>5000</v>
      </c>
      <c r="E14" s="4">
        <f t="shared" si="0"/>
        <v>1858.4407814982821</v>
      </c>
      <c r="F14" s="4">
        <f t="shared" si="1"/>
        <v>3141.5592185017176</v>
      </c>
      <c r="G14" s="5">
        <v>45625</v>
      </c>
      <c r="H14" s="5"/>
    </row>
    <row r="15" spans="1:8" ht="23.25" customHeight="1" x14ac:dyDescent="0.3">
      <c r="A15" s="3" t="s">
        <v>15</v>
      </c>
      <c r="B15" s="3">
        <v>12</v>
      </c>
      <c r="C15" s="4">
        <f t="shared" si="2"/>
        <v>192483.78620237007</v>
      </c>
      <c r="D15" s="4">
        <v>5000</v>
      </c>
      <c r="E15" s="4">
        <f t="shared" si="0"/>
        <v>1828.5959689225158</v>
      </c>
      <c r="F15" s="4">
        <f t="shared" si="1"/>
        <v>3171.4040310774844</v>
      </c>
      <c r="G15" s="5">
        <v>45655</v>
      </c>
      <c r="H15" s="5"/>
    </row>
    <row r="16" spans="1:8" ht="23.25" customHeight="1" x14ac:dyDescent="0.3">
      <c r="A16" s="3" t="s">
        <v>10</v>
      </c>
      <c r="B16" s="3">
        <v>13</v>
      </c>
      <c r="C16" s="4">
        <f t="shared" si="2"/>
        <v>189312.38217129259</v>
      </c>
      <c r="D16" s="4">
        <v>5000</v>
      </c>
      <c r="E16" s="4">
        <f t="shared" si="0"/>
        <v>1798.4676306272795</v>
      </c>
      <c r="F16" s="4">
        <f t="shared" si="1"/>
        <v>3201.5323693727205</v>
      </c>
      <c r="G16" s="5">
        <v>45686</v>
      </c>
      <c r="H16" s="5"/>
    </row>
    <row r="17" spans="1:8" ht="23.25" customHeight="1" x14ac:dyDescent="0.3">
      <c r="A17" s="3" t="s">
        <v>16</v>
      </c>
      <c r="B17" s="3">
        <v>14</v>
      </c>
      <c r="C17" s="4">
        <f t="shared" si="2"/>
        <v>186110.84980191986</v>
      </c>
      <c r="D17" s="4">
        <v>5000</v>
      </c>
      <c r="E17" s="4">
        <f t="shared" si="0"/>
        <v>1768.0530731182387</v>
      </c>
      <c r="F17" s="4">
        <f t="shared" si="1"/>
        <v>3231.9469268817611</v>
      </c>
      <c r="G17" s="5">
        <v>45716</v>
      </c>
      <c r="H17" s="5"/>
    </row>
    <row r="18" spans="1:8" ht="23.25" customHeight="1" x14ac:dyDescent="0.3">
      <c r="A18" s="3" t="s">
        <v>17</v>
      </c>
      <c r="B18" s="3">
        <v>15</v>
      </c>
      <c r="C18" s="4">
        <f t="shared" si="2"/>
        <v>182878.9028750381</v>
      </c>
      <c r="D18" s="4">
        <v>5000</v>
      </c>
      <c r="E18" s="4">
        <f t="shared" si="0"/>
        <v>1737.3495773128618</v>
      </c>
      <c r="F18" s="4">
        <f t="shared" si="1"/>
        <v>3262.6504226871384</v>
      </c>
      <c r="G18" s="5">
        <v>45745</v>
      </c>
      <c r="H18" s="5"/>
    </row>
    <row r="19" spans="1:8" ht="23.25" customHeight="1" x14ac:dyDescent="0.3">
      <c r="A19" s="3" t="s">
        <v>11</v>
      </c>
      <c r="B19" s="3">
        <v>16</v>
      </c>
      <c r="C19" s="4">
        <f t="shared" si="2"/>
        <v>179616.25245235095</v>
      </c>
      <c r="D19" s="4">
        <v>5000</v>
      </c>
      <c r="E19" s="4">
        <f t="shared" si="0"/>
        <v>1706.3543982973342</v>
      </c>
      <c r="F19" s="4">
        <f t="shared" si="1"/>
        <v>3293.6456017026658</v>
      </c>
      <c r="G19" s="5">
        <v>45776</v>
      </c>
      <c r="H19" s="5"/>
    </row>
    <row r="20" spans="1:8" ht="23.25" customHeight="1" x14ac:dyDescent="0.3">
      <c r="A20" s="3" t="s">
        <v>17</v>
      </c>
      <c r="B20" s="3">
        <v>17</v>
      </c>
      <c r="C20" s="4">
        <f t="shared" si="2"/>
        <v>176322.60685064827</v>
      </c>
      <c r="D20" s="4">
        <v>7500</v>
      </c>
      <c r="E20" s="4">
        <f t="shared" si="0"/>
        <v>1675.0647650811586</v>
      </c>
      <c r="F20" s="4">
        <f t="shared" si="1"/>
        <v>5824.9352349188412</v>
      </c>
      <c r="G20" s="5">
        <v>45806</v>
      </c>
      <c r="H20" s="5"/>
    </row>
    <row r="21" spans="1:8" ht="23.25" customHeight="1" x14ac:dyDescent="0.3">
      <c r="A21" s="3" t="s">
        <v>10</v>
      </c>
      <c r="B21" s="3">
        <v>18</v>
      </c>
      <c r="C21" s="4">
        <f t="shared" si="2"/>
        <v>170497.67161572943</v>
      </c>
      <c r="D21" s="4">
        <v>7500</v>
      </c>
      <c r="E21" s="4">
        <f t="shared" si="0"/>
        <v>1619.7278803494298</v>
      </c>
      <c r="F21" s="4">
        <f t="shared" si="1"/>
        <v>5880.2721196505699</v>
      </c>
      <c r="G21" s="5">
        <v>45837</v>
      </c>
      <c r="H21" s="5"/>
    </row>
    <row r="22" spans="1:8" ht="23.25" customHeight="1" x14ac:dyDescent="0.3">
      <c r="A22" s="3" t="s">
        <v>10</v>
      </c>
      <c r="B22" s="3">
        <v>19</v>
      </c>
      <c r="C22" s="4">
        <f t="shared" si="2"/>
        <v>164617.39949607887</v>
      </c>
      <c r="D22" s="4">
        <v>7500</v>
      </c>
      <c r="E22" s="4">
        <f t="shared" si="0"/>
        <v>1563.8652952127493</v>
      </c>
      <c r="F22" s="4">
        <f t="shared" si="1"/>
        <v>5936.1347047872505</v>
      </c>
      <c r="G22" s="5">
        <v>45867</v>
      </c>
      <c r="H22" s="5"/>
    </row>
    <row r="23" spans="1:8" ht="23.25" customHeight="1" x14ac:dyDescent="0.3">
      <c r="A23" s="3" t="s">
        <v>11</v>
      </c>
      <c r="B23" s="3">
        <v>20</v>
      </c>
      <c r="C23" s="4">
        <f t="shared" si="2"/>
        <v>158681.26479129161</v>
      </c>
      <c r="D23" s="4">
        <v>7500</v>
      </c>
      <c r="E23" s="4">
        <f t="shared" si="0"/>
        <v>1507.4720155172702</v>
      </c>
      <c r="F23" s="4">
        <f t="shared" si="1"/>
        <v>5992.5279844827301</v>
      </c>
      <c r="G23" s="5">
        <v>45898</v>
      </c>
      <c r="H23" s="5"/>
    </row>
    <row r="24" spans="1:8" ht="23.25" customHeight="1" x14ac:dyDescent="0.3">
      <c r="A24" s="3" t="s">
        <v>12</v>
      </c>
      <c r="B24" s="3">
        <v>21</v>
      </c>
      <c r="C24" s="4">
        <f t="shared" si="2"/>
        <v>152688.73680680888</v>
      </c>
      <c r="D24" s="4">
        <v>7500</v>
      </c>
      <c r="E24" s="4">
        <f t="shared" si="0"/>
        <v>1450.5429996646844</v>
      </c>
      <c r="F24" s="4">
        <f t="shared" si="1"/>
        <v>6049.4570003353156</v>
      </c>
      <c r="G24" s="5">
        <v>45929</v>
      </c>
      <c r="H24" s="5"/>
    </row>
    <row r="25" spans="1:8" ht="23.25" customHeight="1" x14ac:dyDescent="0.3">
      <c r="A25" s="3" t="s">
        <v>13</v>
      </c>
      <c r="B25" s="3">
        <v>22</v>
      </c>
      <c r="C25" s="4">
        <f t="shared" si="2"/>
        <v>146639.27980647355</v>
      </c>
      <c r="D25" s="4">
        <v>7500</v>
      </c>
      <c r="E25" s="4">
        <f t="shared" si="0"/>
        <v>1393.0731581614989</v>
      </c>
      <c r="F25" s="4">
        <f t="shared" si="1"/>
        <v>6106.9268418385009</v>
      </c>
      <c r="G25" s="5">
        <v>45959</v>
      </c>
      <c r="H25" s="5"/>
    </row>
    <row r="26" spans="1:8" ht="23.25" customHeight="1" x14ac:dyDescent="0.3">
      <c r="A26" s="3" t="s">
        <v>14</v>
      </c>
      <c r="B26" s="3">
        <v>23</v>
      </c>
      <c r="C26" s="4">
        <f t="shared" si="2"/>
        <v>140532.35296463507</v>
      </c>
      <c r="D26" s="4">
        <v>7500</v>
      </c>
      <c r="E26" s="4">
        <f t="shared" si="0"/>
        <v>1335.0573531640332</v>
      </c>
      <c r="F26" s="4">
        <f t="shared" si="1"/>
        <v>6164.942646835967</v>
      </c>
      <c r="G26" s="5">
        <v>45990</v>
      </c>
      <c r="H26" s="5"/>
    </row>
    <row r="27" spans="1:8" ht="23.25" customHeight="1" x14ac:dyDescent="0.3">
      <c r="A27" s="3" t="s">
        <v>15</v>
      </c>
      <c r="B27" s="3">
        <v>24</v>
      </c>
      <c r="C27" s="4">
        <f t="shared" si="2"/>
        <v>134367.41031779911</v>
      </c>
      <c r="D27" s="4">
        <v>7500</v>
      </c>
      <c r="E27" s="4">
        <f t="shared" si="0"/>
        <v>1276.4903980190916</v>
      </c>
      <c r="F27" s="4">
        <f t="shared" si="1"/>
        <v>6223.509601980908</v>
      </c>
      <c r="G27" s="5">
        <v>46020</v>
      </c>
      <c r="H27" s="5"/>
    </row>
    <row r="28" spans="1:8" ht="23.25" customHeight="1" x14ac:dyDescent="0.3">
      <c r="A28" s="3" t="s">
        <v>10</v>
      </c>
      <c r="B28" s="3">
        <v>25</v>
      </c>
      <c r="C28" s="4">
        <f t="shared" si="2"/>
        <v>128143.90071581819</v>
      </c>
      <c r="D28" s="4">
        <v>7500</v>
      </c>
      <c r="E28" s="4">
        <f t="shared" si="0"/>
        <v>1217.3670568002728</v>
      </c>
      <c r="F28" s="4">
        <f t="shared" si="1"/>
        <v>6282.6329431997274</v>
      </c>
      <c r="G28" s="5">
        <v>46051</v>
      </c>
      <c r="H28" s="5"/>
    </row>
    <row r="29" spans="1:8" ht="23.25" customHeight="1" x14ac:dyDescent="0.3">
      <c r="A29" s="3" t="s">
        <v>16</v>
      </c>
      <c r="B29" s="3">
        <v>26</v>
      </c>
      <c r="C29" s="4">
        <f t="shared" si="2"/>
        <v>121861.26777261846</v>
      </c>
      <c r="D29" s="4">
        <v>7500</v>
      </c>
      <c r="E29" s="4">
        <f t="shared" si="0"/>
        <v>1157.6820438398754</v>
      </c>
      <c r="F29" s="4">
        <f t="shared" si="1"/>
        <v>6342.3179561601246</v>
      </c>
      <c r="G29" s="5">
        <v>46081</v>
      </c>
      <c r="H29" s="5"/>
    </row>
    <row r="30" spans="1:8" ht="23.25" customHeight="1" x14ac:dyDescent="0.3">
      <c r="A30" s="3" t="s">
        <v>17</v>
      </c>
      <c r="B30" s="3">
        <v>27</v>
      </c>
      <c r="C30" s="4">
        <f t="shared" si="2"/>
        <v>115518.94981645833</v>
      </c>
      <c r="D30" s="4">
        <v>7500</v>
      </c>
      <c r="E30" s="4">
        <f t="shared" si="0"/>
        <v>1097.4300232563542</v>
      </c>
      <c r="F30" s="4">
        <f t="shared" si="1"/>
        <v>6402.5699767436454</v>
      </c>
      <c r="G30" s="5">
        <v>46110</v>
      </c>
      <c r="H30" s="5"/>
    </row>
    <row r="31" spans="1:8" ht="23.25" customHeight="1" x14ac:dyDescent="0.3">
      <c r="A31" s="3" t="s">
        <v>11</v>
      </c>
      <c r="B31" s="3">
        <v>28</v>
      </c>
      <c r="C31" s="4">
        <f t="shared" si="2"/>
        <v>109116.37983971469</v>
      </c>
      <c r="D31" s="4">
        <v>7500</v>
      </c>
      <c r="E31" s="4">
        <f t="shared" si="0"/>
        <v>1036.6056084772897</v>
      </c>
      <c r="F31" s="4">
        <f t="shared" si="1"/>
        <v>6463.3943915227101</v>
      </c>
      <c r="G31" s="5">
        <v>46141</v>
      </c>
      <c r="H31" s="5"/>
    </row>
    <row r="32" spans="1:8" ht="23.25" customHeight="1" x14ac:dyDescent="0.3">
      <c r="A32" s="3" t="s">
        <v>17</v>
      </c>
      <c r="B32" s="3">
        <v>29</v>
      </c>
      <c r="C32" s="4">
        <f t="shared" si="2"/>
        <v>102652.98544819198</v>
      </c>
      <c r="D32" s="4">
        <v>7500</v>
      </c>
      <c r="E32" s="4">
        <f t="shared" si="0"/>
        <v>975.2033617578237</v>
      </c>
      <c r="F32" s="4">
        <f t="shared" si="1"/>
        <v>6524.7966382421764</v>
      </c>
      <c r="G32" s="5">
        <v>46171</v>
      </c>
      <c r="H32" s="5"/>
    </row>
    <row r="33" spans="1:8" ht="23.25" customHeight="1" x14ac:dyDescent="0.3">
      <c r="A33" s="3" t="s">
        <v>10</v>
      </c>
      <c r="B33" s="3">
        <v>30</v>
      </c>
      <c r="C33" s="4">
        <f t="shared" si="2"/>
        <v>96128.188809949803</v>
      </c>
      <c r="D33" s="4">
        <v>7500</v>
      </c>
      <c r="E33" s="4">
        <f t="shared" si="0"/>
        <v>913.21779369452315</v>
      </c>
      <c r="F33" s="4">
        <f t="shared" si="1"/>
        <v>6586.7822063054773</v>
      </c>
      <c r="G33" s="5">
        <v>46202</v>
      </c>
      <c r="H33" s="5"/>
    </row>
    <row r="34" spans="1:8" ht="23.25" customHeight="1" x14ac:dyDescent="0.3">
      <c r="A34" s="3" t="s">
        <v>10</v>
      </c>
      <c r="B34" s="3">
        <v>31</v>
      </c>
      <c r="C34" s="4">
        <f t="shared" si="2"/>
        <v>89541.406603644326</v>
      </c>
      <c r="D34" s="4">
        <v>7500</v>
      </c>
      <c r="E34" s="4">
        <f t="shared" si="0"/>
        <v>850.64336273462106</v>
      </c>
      <c r="F34" s="4">
        <f t="shared" si="1"/>
        <v>6649.3566372653786</v>
      </c>
      <c r="G34" s="5">
        <v>46232</v>
      </c>
      <c r="H34" s="5"/>
    </row>
    <row r="35" spans="1:8" ht="23.25" customHeight="1" x14ac:dyDescent="0.3">
      <c r="A35" s="3" t="s">
        <v>11</v>
      </c>
      <c r="B35" s="3">
        <v>32</v>
      </c>
      <c r="C35" s="4">
        <f t="shared" si="2"/>
        <v>82892.049966378952</v>
      </c>
      <c r="D35" s="4">
        <v>7500</v>
      </c>
      <c r="E35" s="4">
        <f t="shared" si="0"/>
        <v>787.47447468060011</v>
      </c>
      <c r="F35" s="4">
        <f t="shared" si="1"/>
        <v>6712.5255253194</v>
      </c>
      <c r="G35" s="5">
        <v>46263</v>
      </c>
      <c r="H35" s="5"/>
    </row>
    <row r="36" spans="1:8" ht="23.25" customHeight="1" x14ac:dyDescent="0.3">
      <c r="A36" s="3" t="s">
        <v>12</v>
      </c>
      <c r="B36" s="3">
        <v>33</v>
      </c>
      <c r="C36" s="4">
        <f t="shared" si="2"/>
        <v>76179.524441059548</v>
      </c>
      <c r="D36" s="4">
        <v>7500</v>
      </c>
      <c r="E36" s="4">
        <f t="shared" si="0"/>
        <v>723.70548219006571</v>
      </c>
      <c r="F36" s="4">
        <f t="shared" si="1"/>
        <v>6776.2945178099344</v>
      </c>
      <c r="G36" s="5">
        <v>46294</v>
      </c>
      <c r="H36" s="5"/>
    </row>
    <row r="37" spans="1:8" ht="23.25" customHeight="1" x14ac:dyDescent="0.3">
      <c r="A37" s="3" t="s">
        <v>13</v>
      </c>
      <c r="B37" s="3">
        <v>34</v>
      </c>
      <c r="C37" s="4">
        <f t="shared" si="2"/>
        <v>69403.229923249615</v>
      </c>
      <c r="D37" s="4">
        <v>7500</v>
      </c>
      <c r="E37" s="4">
        <f t="shared" si="0"/>
        <v>659.3306842708713</v>
      </c>
      <c r="F37" s="4">
        <f t="shared" si="1"/>
        <v>6840.6693157291284</v>
      </c>
      <c r="G37" s="5">
        <v>46324</v>
      </c>
      <c r="H37" s="5"/>
    </row>
    <row r="38" spans="1:8" ht="23.25" customHeight="1" x14ac:dyDescent="0.3">
      <c r="A38" s="3" t="s">
        <v>14</v>
      </c>
      <c r="B38" s="3">
        <v>35</v>
      </c>
      <c r="C38" s="4">
        <f t="shared" si="2"/>
        <v>62562.560607520485</v>
      </c>
      <c r="D38" s="4">
        <v>7500</v>
      </c>
      <c r="E38" s="4">
        <f t="shared" si="0"/>
        <v>594.34432577144469</v>
      </c>
      <c r="F38" s="4">
        <f t="shared" si="1"/>
        <v>6905.6556742285557</v>
      </c>
      <c r="G38" s="5">
        <v>46355</v>
      </c>
      <c r="H38" s="5"/>
    </row>
    <row r="39" spans="1:8" ht="23.25" customHeight="1" x14ac:dyDescent="0.3">
      <c r="A39" s="3" t="s">
        <v>15</v>
      </c>
      <c r="B39" s="3">
        <v>36</v>
      </c>
      <c r="C39" s="4">
        <f t="shared" si="2"/>
        <v>55656.904933291931</v>
      </c>
      <c r="D39" s="4">
        <v>7500</v>
      </c>
      <c r="E39" s="4">
        <f t="shared" si="0"/>
        <v>528.74059686627334</v>
      </c>
      <c r="F39" s="4">
        <f t="shared" si="1"/>
        <v>6971.2594031337267</v>
      </c>
      <c r="G39" s="5">
        <v>46385</v>
      </c>
      <c r="H39" s="5"/>
    </row>
    <row r="40" spans="1:8" ht="23.25" customHeight="1" x14ac:dyDescent="0.3">
      <c r="A40" s="3" t="s">
        <v>10</v>
      </c>
      <c r="B40" s="3">
        <v>37</v>
      </c>
      <c r="C40" s="4">
        <f t="shared" si="2"/>
        <v>48685.645530158203</v>
      </c>
      <c r="D40" s="4">
        <v>7500</v>
      </c>
      <c r="E40" s="4">
        <f t="shared" si="0"/>
        <v>462.51363253650294</v>
      </c>
      <c r="F40" s="4">
        <f t="shared" si="1"/>
        <v>7037.4863674634971</v>
      </c>
      <c r="G40" s="5">
        <v>46416</v>
      </c>
      <c r="H40" s="5"/>
    </row>
    <row r="41" spans="1:8" ht="23.25" customHeight="1" x14ac:dyDescent="0.3">
      <c r="A41" s="3" t="s">
        <v>16</v>
      </c>
      <c r="B41" s="3">
        <v>38</v>
      </c>
      <c r="C41" s="4">
        <f t="shared" si="2"/>
        <v>41648.159162694705</v>
      </c>
      <c r="D41" s="4">
        <v>7500</v>
      </c>
      <c r="E41" s="4">
        <f t="shared" si="0"/>
        <v>395.65751204559973</v>
      </c>
      <c r="F41" s="4">
        <f t="shared" si="1"/>
        <v>7104.3424879544</v>
      </c>
      <c r="G41" s="5">
        <v>46446</v>
      </c>
      <c r="H41" s="5"/>
    </row>
    <row r="42" spans="1:8" ht="23.25" customHeight="1" x14ac:dyDescent="0.3">
      <c r="A42" s="3" t="s">
        <v>17</v>
      </c>
      <c r="B42" s="3">
        <v>39</v>
      </c>
      <c r="C42" s="4">
        <f t="shared" si="2"/>
        <v>34543.816674740301</v>
      </c>
      <c r="D42" s="4">
        <v>7500</v>
      </c>
      <c r="E42" s="4">
        <f t="shared" si="0"/>
        <v>328.16625841003287</v>
      </c>
      <c r="F42" s="4">
        <f t="shared" si="1"/>
        <v>7171.8337415899668</v>
      </c>
      <c r="G42" s="5">
        <v>46475</v>
      </c>
      <c r="H42" s="5"/>
    </row>
    <row r="43" spans="1:8" ht="23.25" customHeight="1" x14ac:dyDescent="0.3">
      <c r="A43" s="3" t="s">
        <v>11</v>
      </c>
      <c r="B43" s="3">
        <v>40</v>
      </c>
      <c r="C43" s="4">
        <f t="shared" si="2"/>
        <v>27371.982933150335</v>
      </c>
      <c r="D43" s="4">
        <v>7500</v>
      </c>
      <c r="E43" s="4">
        <f t="shared" si="0"/>
        <v>260.03383786492822</v>
      </c>
      <c r="F43" s="4">
        <f t="shared" si="1"/>
        <v>7239.9661621350715</v>
      </c>
      <c r="G43" s="5">
        <v>46506</v>
      </c>
      <c r="H43" s="5"/>
    </row>
    <row r="44" spans="1:8" ht="23.25" customHeight="1" x14ac:dyDescent="0.3">
      <c r="A44" s="3" t="s">
        <v>17</v>
      </c>
      <c r="B44" s="3">
        <v>41</v>
      </c>
      <c r="C44" s="4">
        <f t="shared" si="2"/>
        <v>20132.016771015264</v>
      </c>
      <c r="D44" s="4">
        <v>7500</v>
      </c>
      <c r="E44" s="4">
        <f t="shared" si="0"/>
        <v>191.254159324645</v>
      </c>
      <c r="F44" s="4">
        <f t="shared" si="1"/>
        <v>7308.7458406753549</v>
      </c>
      <c r="G44" s="5">
        <v>46536</v>
      </c>
      <c r="H44" s="5"/>
    </row>
    <row r="45" spans="1:8" ht="23.25" customHeight="1" x14ac:dyDescent="0.3">
      <c r="A45" s="3" t="s">
        <v>10</v>
      </c>
      <c r="B45" s="3">
        <v>42</v>
      </c>
      <c r="C45" s="4">
        <f t="shared" si="2"/>
        <v>12823.27093033991</v>
      </c>
      <c r="D45" s="4">
        <v>7500</v>
      </c>
      <c r="E45" s="4">
        <f t="shared" si="0"/>
        <v>121.82107383822915</v>
      </c>
      <c r="F45" s="4">
        <f t="shared" si="1"/>
        <v>7378.1789261617705</v>
      </c>
      <c r="G45" s="5">
        <v>46567</v>
      </c>
      <c r="H45" s="5"/>
    </row>
    <row r="46" spans="1:8" ht="23.25" customHeight="1" x14ac:dyDescent="0.3">
      <c r="A46" s="3" t="s">
        <v>10</v>
      </c>
      <c r="B46" s="3">
        <v>43</v>
      </c>
      <c r="C46" s="4">
        <f t="shared" si="2"/>
        <v>5445.0920041781392</v>
      </c>
      <c r="D46" s="4">
        <v>7500</v>
      </c>
      <c r="E46" s="4">
        <f t="shared" si="0"/>
        <v>51.728374039692319</v>
      </c>
      <c r="F46" s="4">
        <f t="shared" si="1"/>
        <v>7448.2716259603076</v>
      </c>
      <c r="G46" s="5">
        <v>46597</v>
      </c>
      <c r="H46" s="5"/>
    </row>
    <row r="47" spans="1:8" ht="23.25" customHeight="1" x14ac:dyDescent="0.3">
      <c r="D47" s="4">
        <f>SUM(D4:D46)</f>
        <v>260000</v>
      </c>
      <c r="E47" s="4">
        <f>SUM(E4:E46)</f>
        <v>54004.290378217891</v>
      </c>
      <c r="F47" s="4">
        <f>SUM(F4:F46)</f>
        <v>205995.70962178209</v>
      </c>
    </row>
  </sheetData>
  <printOptions gridLines="1"/>
  <pageMargins left="0.70866141732283472" right="0.51181102362204722" top="0.55118110236220474" bottom="0.15748031496062992" header="0.31496062992125984" footer="0.31496062992125984"/>
  <pageSetup paperSize="9" scale="98" fitToHeight="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0">
    <pageSetUpPr fitToPage="1"/>
  </sheetPr>
  <dimension ref="B1:N62"/>
  <sheetViews>
    <sheetView zoomScale="110" zoomScaleNormal="110" workbookViewId="0">
      <selection activeCell="P10" sqref="P9:P10"/>
    </sheetView>
  </sheetViews>
  <sheetFormatPr defaultColWidth="9.109375" defaultRowHeight="23.25" customHeight="1" x14ac:dyDescent="0.3"/>
  <cols>
    <col min="1" max="1" width="3.33203125" style="3" customWidth="1"/>
    <col min="2" max="2" width="6.5546875" style="3" customWidth="1"/>
    <col min="3" max="3" width="13.5546875" style="4" customWidth="1"/>
    <col min="4" max="4" width="13.109375" style="4" customWidth="1"/>
    <col min="5" max="5" width="11.109375" style="4" customWidth="1"/>
    <col min="6" max="6" width="13.109375" style="4" customWidth="1"/>
    <col min="7" max="7" width="14.5546875" style="3" customWidth="1"/>
    <col min="8" max="8" width="11.5546875" style="3" customWidth="1"/>
    <col min="9" max="11" width="9.109375" style="3"/>
    <col min="12" max="12" width="9.109375" style="8"/>
    <col min="13" max="13" width="12" style="3" customWidth="1"/>
    <col min="14" max="16384" width="9.109375" style="3"/>
  </cols>
  <sheetData>
    <row r="1" spans="2:14" s="1" customFormat="1" ht="28.8" x14ac:dyDescent="0.3">
      <c r="B1" s="1" t="s">
        <v>3</v>
      </c>
      <c r="C1" s="2" t="s">
        <v>4</v>
      </c>
      <c r="D1" s="2" t="s">
        <v>2</v>
      </c>
      <c r="E1" s="2" t="s">
        <v>1</v>
      </c>
      <c r="F1" s="2" t="s">
        <v>0</v>
      </c>
      <c r="G1" s="1" t="s">
        <v>5</v>
      </c>
      <c r="H1" s="1" t="s">
        <v>6</v>
      </c>
      <c r="I1" s="2"/>
      <c r="L1" s="9" t="s">
        <v>24</v>
      </c>
      <c r="M1" s="1" t="s">
        <v>25</v>
      </c>
      <c r="N1" s="1" t="s">
        <v>26</v>
      </c>
    </row>
    <row r="2" spans="2:14" ht="23.25" customHeight="1" x14ac:dyDescent="0.3">
      <c r="B2" s="3">
        <v>1</v>
      </c>
      <c r="C2" s="4">
        <v>20073.96</v>
      </c>
      <c r="D2" s="7">
        <v>0</v>
      </c>
      <c r="E2" s="7">
        <v>0</v>
      </c>
      <c r="F2" s="7">
        <v>387.16</v>
      </c>
      <c r="G2" s="5">
        <v>43282</v>
      </c>
      <c r="L2" s="8">
        <v>6.88E-2</v>
      </c>
      <c r="M2" s="8">
        <v>0.12470000000000001</v>
      </c>
      <c r="N2" s="3">
        <v>12</v>
      </c>
    </row>
    <row r="3" spans="2:14" ht="23.25" customHeight="1" x14ac:dyDescent="0.3">
      <c r="B3" s="3">
        <v>2</v>
      </c>
      <c r="C3" s="4">
        <f>C2-D2</f>
        <v>20073.96</v>
      </c>
      <c r="D3" s="7">
        <f>F3-E3</f>
        <v>288.46303</v>
      </c>
      <c r="E3" s="7">
        <f t="shared" ref="E3:E61" si="0">C3*5.9%/12</f>
        <v>98.696970000000007</v>
      </c>
      <c r="F3" s="7">
        <v>387.16</v>
      </c>
      <c r="G3" s="5">
        <v>43313</v>
      </c>
      <c r="M3" s="8">
        <v>0.127</v>
      </c>
      <c r="N3" s="3">
        <v>24</v>
      </c>
    </row>
    <row r="4" spans="2:14" ht="23.25" customHeight="1" x14ac:dyDescent="0.3">
      <c r="B4" s="3">
        <v>3</v>
      </c>
      <c r="C4" s="4">
        <f t="shared" ref="C4:C61" si="1">C3-D3</f>
        <v>19785.49697</v>
      </c>
      <c r="D4" s="7">
        <f t="shared" ref="D4:D61" si="2">F4-E4</f>
        <v>289.88130656416666</v>
      </c>
      <c r="E4" s="7">
        <f t="shared" si="0"/>
        <v>97.278693435833347</v>
      </c>
      <c r="F4" s="7">
        <v>387.16</v>
      </c>
      <c r="G4" s="5">
        <v>43344</v>
      </c>
      <c r="M4" s="8">
        <v>0.12620000000000001</v>
      </c>
      <c r="N4" s="3">
        <v>36</v>
      </c>
    </row>
    <row r="5" spans="2:14" ht="23.25" customHeight="1" x14ac:dyDescent="0.3">
      <c r="B5" s="3">
        <v>4</v>
      </c>
      <c r="C5" s="4">
        <f t="shared" si="1"/>
        <v>19495.615663435834</v>
      </c>
      <c r="D5" s="7">
        <f t="shared" si="2"/>
        <v>291.3065563214405</v>
      </c>
      <c r="E5" s="4">
        <f t="shared" si="0"/>
        <v>95.853443678559529</v>
      </c>
      <c r="F5" s="7">
        <v>387.16</v>
      </c>
      <c r="G5" s="5">
        <v>43374</v>
      </c>
      <c r="M5" s="8">
        <v>0.12470000000000001</v>
      </c>
      <c r="N5" s="3">
        <v>48</v>
      </c>
    </row>
    <row r="6" spans="2:14" ht="23.25" customHeight="1" x14ac:dyDescent="0.3">
      <c r="B6" s="3">
        <v>5</v>
      </c>
      <c r="C6" s="4">
        <f t="shared" si="1"/>
        <v>19204.309107114394</v>
      </c>
      <c r="D6" s="7">
        <f t="shared" si="2"/>
        <v>292.7388135566876</v>
      </c>
      <c r="E6" s="4">
        <f t="shared" si="0"/>
        <v>94.421186443312436</v>
      </c>
      <c r="F6" s="7">
        <v>387.16</v>
      </c>
      <c r="G6" s="5">
        <v>43405</v>
      </c>
      <c r="M6" s="8">
        <v>0.1231</v>
      </c>
      <c r="N6" s="3">
        <v>60</v>
      </c>
    </row>
    <row r="7" spans="2:14" ht="23.25" customHeight="1" x14ac:dyDescent="0.3">
      <c r="B7" s="3">
        <v>6</v>
      </c>
      <c r="C7" s="4">
        <f t="shared" si="1"/>
        <v>18911.570293557706</v>
      </c>
      <c r="D7" s="7">
        <f t="shared" si="2"/>
        <v>294.17811272334131</v>
      </c>
      <c r="E7" s="4">
        <f t="shared" si="0"/>
        <v>92.981887276658725</v>
      </c>
      <c r="F7" s="7">
        <v>387.16</v>
      </c>
      <c r="G7" s="5">
        <v>43435</v>
      </c>
    </row>
    <row r="8" spans="2:14" ht="23.25" customHeight="1" x14ac:dyDescent="0.3">
      <c r="B8" s="3">
        <v>7</v>
      </c>
      <c r="C8" s="4">
        <f t="shared" si="1"/>
        <v>18617.392180834366</v>
      </c>
      <c r="D8" s="7">
        <f t="shared" si="2"/>
        <v>295.62448844423108</v>
      </c>
      <c r="E8" s="4">
        <f t="shared" si="0"/>
        <v>91.535511555768963</v>
      </c>
      <c r="F8" s="7">
        <v>387.16</v>
      </c>
      <c r="G8" s="5">
        <v>43466</v>
      </c>
      <c r="L8" s="8">
        <v>5.9900000000000002E-2</v>
      </c>
      <c r="M8" s="8"/>
      <c r="N8" s="3">
        <v>12</v>
      </c>
    </row>
    <row r="9" spans="2:14" ht="23.25" customHeight="1" x14ac:dyDescent="0.3">
      <c r="B9" s="3">
        <v>8</v>
      </c>
      <c r="C9" s="4">
        <f t="shared" si="1"/>
        <v>18321.767692390134</v>
      </c>
      <c r="D9" s="7">
        <f t="shared" si="2"/>
        <v>297.07797551241521</v>
      </c>
      <c r="E9" s="4">
        <f t="shared" si="0"/>
        <v>90.082024487584832</v>
      </c>
      <c r="F9" s="7">
        <v>387.16</v>
      </c>
      <c r="G9" s="5">
        <v>43497</v>
      </c>
      <c r="M9" s="8"/>
      <c r="N9" s="3">
        <v>24</v>
      </c>
    </row>
    <row r="10" spans="2:14" ht="23.25" customHeight="1" x14ac:dyDescent="0.3">
      <c r="B10" s="3">
        <v>9</v>
      </c>
      <c r="C10" s="4">
        <f t="shared" si="1"/>
        <v>18024.689716877718</v>
      </c>
      <c r="D10" s="7">
        <f t="shared" si="2"/>
        <v>298.53860889201792</v>
      </c>
      <c r="E10" s="4">
        <f t="shared" si="0"/>
        <v>88.62139110798212</v>
      </c>
      <c r="F10" s="7">
        <v>387.16</v>
      </c>
      <c r="G10" s="5">
        <v>43525</v>
      </c>
      <c r="M10" s="8"/>
      <c r="N10" s="3">
        <v>36</v>
      </c>
    </row>
    <row r="11" spans="2:14" ht="23.25" customHeight="1" x14ac:dyDescent="0.3">
      <c r="B11" s="3">
        <v>10</v>
      </c>
      <c r="C11" s="4">
        <f t="shared" si="1"/>
        <v>17726.151107985701</v>
      </c>
      <c r="D11" s="7">
        <f t="shared" si="2"/>
        <v>300.00642371907031</v>
      </c>
      <c r="E11" s="4">
        <f t="shared" si="0"/>
        <v>87.153576280929698</v>
      </c>
      <c r="F11" s="7">
        <v>387.16</v>
      </c>
      <c r="G11" s="5">
        <v>43556</v>
      </c>
      <c r="M11" s="8">
        <v>0.10879999999999999</v>
      </c>
      <c r="N11" s="3">
        <v>48</v>
      </c>
    </row>
    <row r="12" spans="2:14" ht="23.25" customHeight="1" x14ac:dyDescent="0.3">
      <c r="B12" s="3">
        <v>11</v>
      </c>
      <c r="C12" s="4">
        <f t="shared" si="1"/>
        <v>17426.14468426663</v>
      </c>
      <c r="D12" s="7">
        <f t="shared" si="2"/>
        <v>301.48145530235576</v>
      </c>
      <c r="E12" s="4">
        <f t="shared" si="0"/>
        <v>85.67854469764427</v>
      </c>
      <c r="F12" s="7">
        <v>387.16</v>
      </c>
      <c r="G12" s="5">
        <v>43586</v>
      </c>
      <c r="M12" s="8"/>
      <c r="N12" s="3">
        <v>60</v>
      </c>
    </row>
    <row r="13" spans="2:14" ht="23.25" customHeight="1" x14ac:dyDescent="0.3">
      <c r="B13" s="3">
        <v>12</v>
      </c>
      <c r="C13" s="4">
        <f t="shared" si="1"/>
        <v>17124.663228964273</v>
      </c>
      <c r="D13" s="7">
        <f t="shared" si="2"/>
        <v>302.96373912425901</v>
      </c>
      <c r="E13" s="4">
        <f t="shared" si="0"/>
        <v>84.196260875741018</v>
      </c>
      <c r="F13" s="7">
        <v>387.16</v>
      </c>
      <c r="G13" s="5">
        <v>43617</v>
      </c>
    </row>
    <row r="14" spans="2:14" ht="23.25" customHeight="1" x14ac:dyDescent="0.3">
      <c r="B14" s="3">
        <v>13</v>
      </c>
      <c r="C14" s="4">
        <f t="shared" si="1"/>
        <v>16821.699489840015</v>
      </c>
      <c r="D14" s="7">
        <f t="shared" si="2"/>
        <v>304.45331084161995</v>
      </c>
      <c r="E14" s="4">
        <f t="shared" si="0"/>
        <v>82.706689158380087</v>
      </c>
      <c r="F14" s="7">
        <v>387.16</v>
      </c>
      <c r="G14" s="5">
        <v>43647</v>
      </c>
    </row>
    <row r="15" spans="2:14" ht="23.25" customHeight="1" x14ac:dyDescent="0.3">
      <c r="B15" s="3">
        <v>14</v>
      </c>
      <c r="C15" s="4">
        <f t="shared" si="1"/>
        <v>16517.246178998394</v>
      </c>
      <c r="D15" s="7">
        <f t="shared" si="2"/>
        <v>305.95020628659125</v>
      </c>
      <c r="E15" s="4">
        <f t="shared" si="0"/>
        <v>81.209793713408772</v>
      </c>
      <c r="F15" s="7">
        <v>387.16</v>
      </c>
      <c r="G15" s="5">
        <v>43678</v>
      </c>
    </row>
    <row r="16" spans="2:14" ht="23.25" customHeight="1" x14ac:dyDescent="0.3">
      <c r="B16" s="3">
        <v>15</v>
      </c>
      <c r="C16" s="4">
        <f t="shared" si="1"/>
        <v>16211.295972711803</v>
      </c>
      <c r="D16" s="7">
        <f t="shared" si="2"/>
        <v>307.45446146750032</v>
      </c>
      <c r="E16" s="4">
        <f t="shared" si="0"/>
        <v>79.705538532499702</v>
      </c>
      <c r="F16" s="7">
        <v>387.16</v>
      </c>
      <c r="G16" s="5">
        <v>43709</v>
      </c>
    </row>
    <row r="17" spans="2:7" ht="23.25" customHeight="1" x14ac:dyDescent="0.3">
      <c r="B17" s="3">
        <v>16</v>
      </c>
      <c r="C17" s="4">
        <f t="shared" si="1"/>
        <v>15903.841511244304</v>
      </c>
      <c r="D17" s="7">
        <f t="shared" si="2"/>
        <v>308.96611256971551</v>
      </c>
      <c r="E17" s="4">
        <f t="shared" si="0"/>
        <v>78.193887430284505</v>
      </c>
      <c r="F17" s="7">
        <v>387.16</v>
      </c>
      <c r="G17" s="5">
        <v>43739</v>
      </c>
    </row>
    <row r="18" spans="2:7" ht="23.25" customHeight="1" x14ac:dyDescent="0.3">
      <c r="B18" s="3">
        <v>17</v>
      </c>
      <c r="C18" s="4">
        <f t="shared" si="1"/>
        <v>15594.875398674589</v>
      </c>
      <c r="D18" s="7">
        <f t="shared" si="2"/>
        <v>310.48519595651663</v>
      </c>
      <c r="E18" s="4">
        <f t="shared" si="0"/>
        <v>76.674804043483405</v>
      </c>
      <c r="F18" s="7">
        <v>387.16</v>
      </c>
      <c r="G18" s="5">
        <v>43770</v>
      </c>
    </row>
    <row r="19" spans="2:7" ht="23.25" customHeight="1" x14ac:dyDescent="0.3">
      <c r="B19" s="3">
        <v>18</v>
      </c>
      <c r="C19" s="4">
        <f t="shared" si="1"/>
        <v>15284.390202718072</v>
      </c>
      <c r="D19" s="7">
        <f t="shared" si="2"/>
        <v>312.01174816996951</v>
      </c>
      <c r="E19" s="4">
        <f t="shared" si="0"/>
        <v>75.148251830030532</v>
      </c>
      <c r="F19" s="7">
        <v>387.16</v>
      </c>
      <c r="G19" s="5">
        <v>43800</v>
      </c>
    </row>
    <row r="20" spans="2:7" ht="23.25" customHeight="1" x14ac:dyDescent="0.3">
      <c r="B20" s="3">
        <v>19</v>
      </c>
      <c r="C20" s="4">
        <f t="shared" si="1"/>
        <v>14972.378454548103</v>
      </c>
      <c r="D20" s="7">
        <f t="shared" si="2"/>
        <v>313.54580593180515</v>
      </c>
      <c r="E20" s="4">
        <f t="shared" si="0"/>
        <v>73.614194068194848</v>
      </c>
      <c r="F20" s="7">
        <v>387.16</v>
      </c>
      <c r="G20" s="5">
        <v>43831</v>
      </c>
    </row>
    <row r="21" spans="2:7" ht="23.25" customHeight="1" x14ac:dyDescent="0.3">
      <c r="B21" s="3">
        <v>20</v>
      </c>
      <c r="C21" s="4">
        <f t="shared" si="1"/>
        <v>14658.832648616299</v>
      </c>
      <c r="D21" s="7">
        <f t="shared" si="2"/>
        <v>315.0874061443032</v>
      </c>
      <c r="E21" s="4">
        <f t="shared" si="0"/>
        <v>72.072593855696809</v>
      </c>
      <c r="F21" s="7">
        <v>387.16</v>
      </c>
      <c r="G21" s="5">
        <v>43862</v>
      </c>
    </row>
    <row r="22" spans="2:7" ht="23.25" customHeight="1" x14ac:dyDescent="0.3">
      <c r="B22" s="3">
        <v>21</v>
      </c>
      <c r="C22" s="4">
        <f t="shared" si="1"/>
        <v>14343.745242471996</v>
      </c>
      <c r="D22" s="7">
        <f t="shared" si="2"/>
        <v>316.63658589117938</v>
      </c>
      <c r="E22" s="4">
        <f t="shared" si="0"/>
        <v>70.52341410882066</v>
      </c>
      <c r="F22" s="7">
        <v>387.16</v>
      </c>
      <c r="G22" s="5">
        <v>43891</v>
      </c>
    </row>
    <row r="23" spans="2:7" ht="23.25" customHeight="1" x14ac:dyDescent="0.3">
      <c r="B23" s="3">
        <v>22</v>
      </c>
      <c r="C23" s="4">
        <f t="shared" si="1"/>
        <v>14027.108656580816</v>
      </c>
      <c r="D23" s="7">
        <f t="shared" si="2"/>
        <v>318.19338243847767</v>
      </c>
      <c r="E23" s="4">
        <f t="shared" si="0"/>
        <v>68.966617561522355</v>
      </c>
      <c r="F23" s="7">
        <v>387.16</v>
      </c>
      <c r="G23" s="5">
        <v>43922</v>
      </c>
    </row>
    <row r="24" spans="2:7" ht="23.25" customHeight="1" x14ac:dyDescent="0.3">
      <c r="B24" s="3">
        <v>23</v>
      </c>
      <c r="C24" s="4">
        <f t="shared" si="1"/>
        <v>13708.915274142339</v>
      </c>
      <c r="D24" s="7">
        <f t="shared" si="2"/>
        <v>319.75783323546688</v>
      </c>
      <c r="E24" s="4">
        <f t="shared" si="0"/>
        <v>67.402166764533163</v>
      </c>
      <c r="F24" s="7">
        <v>387.16</v>
      </c>
      <c r="G24" s="5">
        <v>43952</v>
      </c>
    </row>
    <row r="25" spans="2:7" ht="23.25" customHeight="1" x14ac:dyDescent="0.3">
      <c r="B25" s="3">
        <v>24</v>
      </c>
      <c r="C25" s="4">
        <f t="shared" si="1"/>
        <v>13389.157440906873</v>
      </c>
      <c r="D25" s="7">
        <f t="shared" si="2"/>
        <v>321.32997591554124</v>
      </c>
      <c r="E25" s="4">
        <f t="shared" si="0"/>
        <v>65.830024084458799</v>
      </c>
      <c r="F25" s="7">
        <v>387.16</v>
      </c>
      <c r="G25" s="5">
        <v>43983</v>
      </c>
    </row>
    <row r="26" spans="2:7" ht="23.25" customHeight="1" x14ac:dyDescent="0.3">
      <c r="B26" s="3">
        <v>25</v>
      </c>
      <c r="C26" s="4">
        <f t="shared" si="1"/>
        <v>13067.827464991331</v>
      </c>
      <c r="D26" s="7">
        <f t="shared" si="2"/>
        <v>322.90984829712596</v>
      </c>
      <c r="E26" s="4">
        <f t="shared" si="0"/>
        <v>64.250151702874049</v>
      </c>
      <c r="F26" s="7">
        <v>387.16</v>
      </c>
      <c r="G26" s="5">
        <v>44013</v>
      </c>
    </row>
    <row r="27" spans="2:7" ht="23.25" customHeight="1" x14ac:dyDescent="0.3">
      <c r="B27" s="3">
        <v>26</v>
      </c>
      <c r="C27" s="4">
        <f t="shared" si="1"/>
        <v>12744.917616694205</v>
      </c>
      <c r="D27" s="7">
        <f t="shared" si="2"/>
        <v>324.49748838458686</v>
      </c>
      <c r="E27" s="4">
        <f t="shared" si="0"/>
        <v>62.662511615413173</v>
      </c>
      <c r="F27" s="7">
        <v>387.16</v>
      </c>
      <c r="G27" s="5">
        <v>44044</v>
      </c>
    </row>
    <row r="28" spans="2:7" ht="23.25" customHeight="1" x14ac:dyDescent="0.3">
      <c r="B28" s="3">
        <v>27</v>
      </c>
      <c r="C28" s="4">
        <f t="shared" si="1"/>
        <v>12420.420128309619</v>
      </c>
      <c r="D28" s="7">
        <f t="shared" si="2"/>
        <v>326.09293436914442</v>
      </c>
      <c r="E28" s="4">
        <f t="shared" si="0"/>
        <v>61.06706563085563</v>
      </c>
      <c r="F28" s="7">
        <v>387.16</v>
      </c>
      <c r="G28" s="5">
        <v>44075</v>
      </c>
    </row>
    <row r="29" spans="2:7" ht="23.25" customHeight="1" x14ac:dyDescent="0.3">
      <c r="B29" s="3">
        <v>28</v>
      </c>
      <c r="C29" s="4">
        <f t="shared" si="1"/>
        <v>12094.327193940475</v>
      </c>
      <c r="D29" s="7">
        <f t="shared" si="2"/>
        <v>327.69622462979271</v>
      </c>
      <c r="E29" s="4">
        <f t="shared" si="0"/>
        <v>59.463775370207337</v>
      </c>
      <c r="F29" s="7">
        <v>387.16</v>
      </c>
      <c r="G29" s="5">
        <v>44105</v>
      </c>
    </row>
    <row r="30" spans="2:7" ht="23.25" customHeight="1" x14ac:dyDescent="0.3">
      <c r="B30" s="3">
        <v>29</v>
      </c>
      <c r="C30" s="4">
        <f t="shared" si="1"/>
        <v>11766.630969310681</v>
      </c>
      <c r="D30" s="7">
        <f t="shared" si="2"/>
        <v>329.30739773422249</v>
      </c>
      <c r="E30" s="4">
        <f t="shared" si="0"/>
        <v>57.852602265777527</v>
      </c>
      <c r="F30" s="7">
        <v>387.16</v>
      </c>
      <c r="G30" s="5">
        <v>44136</v>
      </c>
    </row>
    <row r="31" spans="2:7" ht="23.25" customHeight="1" x14ac:dyDescent="0.3">
      <c r="B31" s="3">
        <v>30</v>
      </c>
      <c r="C31" s="4">
        <f t="shared" si="1"/>
        <v>11437.323571576459</v>
      </c>
      <c r="D31" s="7">
        <f t="shared" si="2"/>
        <v>330.9264924397491</v>
      </c>
      <c r="E31" s="4">
        <f t="shared" si="0"/>
        <v>56.233507560250928</v>
      </c>
      <c r="F31" s="7">
        <v>387.16</v>
      </c>
      <c r="G31" s="5">
        <v>44166</v>
      </c>
    </row>
    <row r="32" spans="2:7" ht="23.25" customHeight="1" x14ac:dyDescent="0.3">
      <c r="B32" s="3">
        <v>31</v>
      </c>
      <c r="C32" s="4">
        <f t="shared" si="1"/>
        <v>11106.39707913671</v>
      </c>
      <c r="D32" s="7">
        <f t="shared" si="2"/>
        <v>332.55354769424451</v>
      </c>
      <c r="E32" s="4">
        <f t="shared" si="0"/>
        <v>54.606452305755489</v>
      </c>
      <c r="F32" s="7">
        <v>387.16</v>
      </c>
      <c r="G32" s="5">
        <v>44197</v>
      </c>
    </row>
    <row r="33" spans="2:7" ht="23.25" customHeight="1" x14ac:dyDescent="0.3">
      <c r="B33" s="3">
        <v>32</v>
      </c>
      <c r="C33" s="4">
        <f t="shared" si="1"/>
        <v>10773.843531442466</v>
      </c>
      <c r="D33" s="7">
        <f t="shared" si="2"/>
        <v>334.18860263707455</v>
      </c>
      <c r="E33" s="4">
        <f t="shared" si="0"/>
        <v>52.971397362925465</v>
      </c>
      <c r="F33" s="7">
        <v>387.16</v>
      </c>
      <c r="G33" s="5">
        <v>44228</v>
      </c>
    </row>
    <row r="34" spans="2:7" ht="23.25" customHeight="1" x14ac:dyDescent="0.3">
      <c r="B34" s="3">
        <v>33</v>
      </c>
      <c r="C34" s="4">
        <f t="shared" si="1"/>
        <v>10439.654928805392</v>
      </c>
      <c r="D34" s="7">
        <f t="shared" si="2"/>
        <v>335.83169660004017</v>
      </c>
      <c r="E34" s="4">
        <f t="shared" si="0"/>
        <v>51.32830339995985</v>
      </c>
      <c r="F34" s="7">
        <v>387.16</v>
      </c>
      <c r="G34" s="5">
        <v>44256</v>
      </c>
    </row>
    <row r="35" spans="2:7" ht="23.25" customHeight="1" x14ac:dyDescent="0.3">
      <c r="B35" s="3">
        <v>34</v>
      </c>
      <c r="C35" s="4">
        <f t="shared" si="1"/>
        <v>10103.823232205352</v>
      </c>
      <c r="D35" s="7">
        <f t="shared" si="2"/>
        <v>337.48286910832371</v>
      </c>
      <c r="E35" s="4">
        <f t="shared" si="0"/>
        <v>49.677130891676313</v>
      </c>
      <c r="F35" s="7">
        <v>387.16</v>
      </c>
      <c r="G35" s="5">
        <v>44287</v>
      </c>
    </row>
    <row r="36" spans="2:7" ht="23.25" customHeight="1" x14ac:dyDescent="0.3">
      <c r="B36" s="3">
        <v>35</v>
      </c>
      <c r="C36" s="4">
        <f t="shared" si="1"/>
        <v>9766.3403630970279</v>
      </c>
      <c r="D36" s="7">
        <f t="shared" si="2"/>
        <v>339.14215988143962</v>
      </c>
      <c r="E36" s="4">
        <f t="shared" si="0"/>
        <v>48.017840118560393</v>
      </c>
      <c r="F36" s="7">
        <v>387.16</v>
      </c>
      <c r="G36" s="5">
        <v>44317</v>
      </c>
    </row>
    <row r="37" spans="2:7" ht="23.25" customHeight="1" x14ac:dyDescent="0.3">
      <c r="B37" s="3">
        <v>36</v>
      </c>
      <c r="C37" s="4">
        <f t="shared" si="1"/>
        <v>9427.1982032155884</v>
      </c>
      <c r="D37" s="7">
        <f t="shared" si="2"/>
        <v>340.80960883419004</v>
      </c>
      <c r="E37" s="4">
        <f t="shared" si="0"/>
        <v>46.350391165809981</v>
      </c>
      <c r="F37" s="7">
        <v>387.16</v>
      </c>
      <c r="G37" s="5">
        <v>44348</v>
      </c>
    </row>
    <row r="38" spans="2:7" ht="23.25" customHeight="1" x14ac:dyDescent="0.3">
      <c r="B38" s="3">
        <v>37</v>
      </c>
      <c r="C38" s="4">
        <f t="shared" si="1"/>
        <v>9086.3885943813984</v>
      </c>
      <c r="D38" s="7">
        <f t="shared" si="2"/>
        <v>342.4852560776248</v>
      </c>
      <c r="E38" s="4">
        <f t="shared" si="0"/>
        <v>44.674743922375207</v>
      </c>
      <c r="F38" s="7">
        <v>387.16</v>
      </c>
      <c r="G38" s="5">
        <v>44378</v>
      </c>
    </row>
    <row r="39" spans="2:7" ht="23.25" customHeight="1" x14ac:dyDescent="0.3">
      <c r="B39" s="3">
        <v>38</v>
      </c>
      <c r="C39" s="4">
        <f t="shared" si="1"/>
        <v>8743.9033383037731</v>
      </c>
      <c r="D39" s="7">
        <f t="shared" si="2"/>
        <v>344.1691419200065</v>
      </c>
      <c r="E39" s="4">
        <f t="shared" si="0"/>
        <v>42.990858079993558</v>
      </c>
      <c r="F39" s="7">
        <v>387.16</v>
      </c>
      <c r="G39" s="5">
        <v>44409</v>
      </c>
    </row>
    <row r="40" spans="2:7" ht="23.25" customHeight="1" x14ac:dyDescent="0.3">
      <c r="B40" s="3">
        <v>39</v>
      </c>
      <c r="C40" s="4">
        <f t="shared" si="1"/>
        <v>8399.7341963837662</v>
      </c>
      <c r="D40" s="7">
        <f t="shared" si="2"/>
        <v>345.86130686777983</v>
      </c>
      <c r="E40" s="4">
        <f t="shared" si="0"/>
        <v>41.298693132220187</v>
      </c>
      <c r="F40" s="7">
        <v>387.16</v>
      </c>
      <c r="G40" s="5">
        <v>44440</v>
      </c>
    </row>
    <row r="41" spans="2:7" ht="23.25" customHeight="1" x14ac:dyDescent="0.3">
      <c r="B41" s="3">
        <v>40</v>
      </c>
      <c r="C41" s="4">
        <f t="shared" si="1"/>
        <v>8053.8728895159866</v>
      </c>
      <c r="D41" s="7">
        <f t="shared" si="2"/>
        <v>347.56179162654644</v>
      </c>
      <c r="E41" s="4">
        <f t="shared" si="0"/>
        <v>39.598208373453602</v>
      </c>
      <c r="F41" s="7">
        <v>387.16</v>
      </c>
      <c r="G41" s="5">
        <v>44470</v>
      </c>
    </row>
    <row r="42" spans="2:7" ht="23.25" customHeight="1" x14ac:dyDescent="0.3">
      <c r="B42" s="3">
        <v>41</v>
      </c>
      <c r="C42" s="4">
        <f t="shared" si="1"/>
        <v>7706.3110978894401</v>
      </c>
      <c r="D42" s="7">
        <f t="shared" si="2"/>
        <v>349.27063710204362</v>
      </c>
      <c r="E42" s="4">
        <f t="shared" si="0"/>
        <v>37.889362897956417</v>
      </c>
      <c r="F42" s="7">
        <v>387.16</v>
      </c>
      <c r="G42" s="5">
        <v>44501</v>
      </c>
    </row>
    <row r="43" spans="2:7" ht="23.25" customHeight="1" x14ac:dyDescent="0.3">
      <c r="B43" s="3">
        <v>42</v>
      </c>
      <c r="C43" s="4">
        <f t="shared" si="1"/>
        <v>7357.0404607873961</v>
      </c>
      <c r="D43" s="7">
        <f t="shared" si="2"/>
        <v>350.98788440112867</v>
      </c>
      <c r="E43" s="4">
        <f t="shared" si="0"/>
        <v>36.172115598871365</v>
      </c>
      <c r="F43" s="7">
        <v>387.16</v>
      </c>
      <c r="G43" s="5">
        <v>44531</v>
      </c>
    </row>
    <row r="44" spans="2:7" ht="23.25" customHeight="1" x14ac:dyDescent="0.3">
      <c r="B44" s="3">
        <v>43</v>
      </c>
      <c r="C44" s="4">
        <f t="shared" si="1"/>
        <v>7006.0525763862679</v>
      </c>
      <c r="D44" s="7">
        <f t="shared" si="2"/>
        <v>352.71357483276756</v>
      </c>
      <c r="E44" s="4">
        <f t="shared" si="0"/>
        <v>34.446425167232483</v>
      </c>
      <c r="F44" s="7">
        <v>387.16</v>
      </c>
      <c r="G44" s="5">
        <v>44562</v>
      </c>
    </row>
    <row r="45" spans="2:7" ht="23.25" customHeight="1" x14ac:dyDescent="0.3">
      <c r="B45" s="3">
        <v>44</v>
      </c>
      <c r="C45" s="4">
        <f t="shared" si="1"/>
        <v>6653.3390015535006</v>
      </c>
      <c r="D45" s="7">
        <f t="shared" si="2"/>
        <v>354.44774990902863</v>
      </c>
      <c r="E45" s="4">
        <f t="shared" si="0"/>
        <v>32.712250090971381</v>
      </c>
      <c r="F45" s="7">
        <v>387.16</v>
      </c>
      <c r="G45" s="5">
        <v>44593</v>
      </c>
    </row>
    <row r="46" spans="2:7" ht="23.25" customHeight="1" x14ac:dyDescent="0.3">
      <c r="B46" s="3">
        <v>45</v>
      </c>
      <c r="C46" s="4">
        <f t="shared" si="1"/>
        <v>6298.8912516444716</v>
      </c>
      <c r="D46" s="7">
        <f t="shared" si="2"/>
        <v>356.19045134608137</v>
      </c>
      <c r="E46" s="4">
        <f t="shared" si="0"/>
        <v>30.969548653918654</v>
      </c>
      <c r="F46" s="7">
        <v>387.16</v>
      </c>
      <c r="G46" s="5">
        <v>44621</v>
      </c>
    </row>
    <row r="47" spans="2:7" ht="23.25" customHeight="1" x14ac:dyDescent="0.3">
      <c r="B47" s="3">
        <v>46</v>
      </c>
      <c r="C47" s="4">
        <f t="shared" si="1"/>
        <v>5942.7008002983903</v>
      </c>
      <c r="D47" s="7">
        <f t="shared" si="2"/>
        <v>357.9417210651996</v>
      </c>
      <c r="E47" s="4">
        <f t="shared" si="0"/>
        <v>29.21827893480042</v>
      </c>
      <c r="F47" s="7">
        <v>387.16</v>
      </c>
      <c r="G47" s="5">
        <v>44652</v>
      </c>
    </row>
    <row r="48" spans="2:7" ht="23.25" customHeight="1" x14ac:dyDescent="0.3">
      <c r="B48" s="3">
        <v>47</v>
      </c>
      <c r="C48" s="4">
        <f t="shared" si="1"/>
        <v>5584.7590792331903</v>
      </c>
      <c r="D48" s="7">
        <f t="shared" si="2"/>
        <v>359.70160119377016</v>
      </c>
      <c r="E48" s="4">
        <f t="shared" si="0"/>
        <v>27.458398806229852</v>
      </c>
      <c r="F48" s="7">
        <v>387.16</v>
      </c>
      <c r="G48" s="5">
        <v>44682</v>
      </c>
    </row>
    <row r="49" spans="2:7" ht="23.25" customHeight="1" x14ac:dyDescent="0.3">
      <c r="B49" s="3">
        <v>48</v>
      </c>
      <c r="C49" s="4">
        <f t="shared" si="1"/>
        <v>5225.0574780394199</v>
      </c>
      <c r="D49" s="7">
        <f t="shared" si="2"/>
        <v>361.47013406630623</v>
      </c>
      <c r="E49" s="4">
        <f t="shared" si="0"/>
        <v>25.689865933693813</v>
      </c>
      <c r="F49" s="7">
        <v>387.16</v>
      </c>
      <c r="G49" s="5">
        <v>44713</v>
      </c>
    </row>
    <row r="50" spans="2:7" ht="23.25" customHeight="1" x14ac:dyDescent="0.3">
      <c r="B50" s="3">
        <v>49</v>
      </c>
      <c r="C50" s="4">
        <f t="shared" si="1"/>
        <v>4863.587343973114</v>
      </c>
      <c r="D50" s="7">
        <f t="shared" si="2"/>
        <v>363.24736222546557</v>
      </c>
      <c r="E50" s="4">
        <f t="shared" si="0"/>
        <v>23.912637774534478</v>
      </c>
      <c r="F50" s="7">
        <v>387.16</v>
      </c>
      <c r="G50" s="5">
        <v>44743</v>
      </c>
    </row>
    <row r="51" spans="2:7" ht="23.25" customHeight="1" x14ac:dyDescent="0.3">
      <c r="B51" s="3">
        <v>50</v>
      </c>
      <c r="C51" s="4">
        <f t="shared" si="1"/>
        <v>4500.3399817476484</v>
      </c>
      <c r="D51" s="7">
        <f t="shared" si="2"/>
        <v>365.03332842307407</v>
      </c>
      <c r="E51" s="4">
        <f t="shared" si="0"/>
        <v>22.12667157692594</v>
      </c>
      <c r="F51" s="7">
        <v>387.16</v>
      </c>
      <c r="G51" s="5">
        <v>44774</v>
      </c>
    </row>
    <row r="52" spans="2:7" ht="23.25" customHeight="1" x14ac:dyDescent="0.3">
      <c r="B52" s="3">
        <v>51</v>
      </c>
      <c r="C52" s="4">
        <f t="shared" si="1"/>
        <v>4135.3066533245747</v>
      </c>
      <c r="D52" s="7">
        <f t="shared" si="2"/>
        <v>366.8280756211542</v>
      </c>
      <c r="E52" s="4">
        <f t="shared" si="0"/>
        <v>20.331924378845827</v>
      </c>
      <c r="F52" s="7">
        <v>387.16</v>
      </c>
      <c r="G52" s="5">
        <v>44805</v>
      </c>
    </row>
    <row r="53" spans="2:7" ht="23.25" customHeight="1" x14ac:dyDescent="0.3">
      <c r="B53" s="3">
        <v>52</v>
      </c>
      <c r="C53" s="4">
        <f t="shared" si="1"/>
        <v>3768.4785777034203</v>
      </c>
      <c r="D53" s="7">
        <f t="shared" si="2"/>
        <v>368.63164699295822</v>
      </c>
      <c r="E53" s="4">
        <f t="shared" si="0"/>
        <v>18.528353007041819</v>
      </c>
      <c r="F53" s="7">
        <v>387.16</v>
      </c>
      <c r="G53" s="5">
        <v>44835</v>
      </c>
    </row>
    <row r="54" spans="2:7" ht="23.25" customHeight="1" x14ac:dyDescent="0.3">
      <c r="B54" s="3">
        <v>53</v>
      </c>
      <c r="C54" s="4">
        <f t="shared" si="1"/>
        <v>3399.8469307104619</v>
      </c>
      <c r="D54" s="7">
        <f t="shared" si="2"/>
        <v>370.44408592400691</v>
      </c>
      <c r="E54" s="4">
        <f t="shared" si="0"/>
        <v>16.715914075993105</v>
      </c>
      <c r="F54" s="7">
        <v>387.16</v>
      </c>
      <c r="G54" s="5">
        <v>44866</v>
      </c>
    </row>
    <row r="55" spans="2:7" ht="23.25" customHeight="1" x14ac:dyDescent="0.3">
      <c r="B55" s="3">
        <v>54</v>
      </c>
      <c r="C55" s="4">
        <f t="shared" si="1"/>
        <v>3029.4028447864548</v>
      </c>
      <c r="D55" s="7">
        <f t="shared" si="2"/>
        <v>372.2654360131333</v>
      </c>
      <c r="E55" s="4">
        <f t="shared" si="0"/>
        <v>14.894563986866737</v>
      </c>
      <c r="F55" s="7">
        <v>387.16</v>
      </c>
      <c r="G55" s="5">
        <v>44896</v>
      </c>
    </row>
    <row r="56" spans="2:7" ht="23.25" customHeight="1" x14ac:dyDescent="0.3">
      <c r="B56" s="3">
        <v>55</v>
      </c>
      <c r="C56" s="4">
        <f t="shared" si="1"/>
        <v>2657.1374087733216</v>
      </c>
      <c r="D56" s="7">
        <f t="shared" si="2"/>
        <v>374.0957410735312</v>
      </c>
      <c r="E56" s="4">
        <f t="shared" si="0"/>
        <v>13.064258926468831</v>
      </c>
      <c r="F56" s="7">
        <v>387.16</v>
      </c>
      <c r="G56" s="5">
        <v>44927</v>
      </c>
    </row>
    <row r="57" spans="2:7" ht="23.25" customHeight="1" x14ac:dyDescent="0.3">
      <c r="B57" s="3">
        <v>56</v>
      </c>
      <c r="C57" s="4">
        <f t="shared" si="1"/>
        <v>2283.0416676997902</v>
      </c>
      <c r="D57" s="7">
        <f t="shared" si="2"/>
        <v>375.93504513380941</v>
      </c>
      <c r="E57" s="4">
        <f t="shared" si="0"/>
        <v>11.224954866190636</v>
      </c>
      <c r="F57" s="7">
        <v>387.16</v>
      </c>
      <c r="G57" s="5">
        <v>44958</v>
      </c>
    </row>
    <row r="58" spans="2:7" ht="23.25" customHeight="1" x14ac:dyDescent="0.3">
      <c r="B58" s="3">
        <v>57</v>
      </c>
      <c r="C58" s="4">
        <f t="shared" si="1"/>
        <v>1907.1066225659808</v>
      </c>
      <c r="D58" s="7">
        <f t="shared" si="2"/>
        <v>377.7833924390506</v>
      </c>
      <c r="E58" s="4">
        <f t="shared" si="0"/>
        <v>9.376607560949406</v>
      </c>
      <c r="F58" s="7">
        <v>387.16</v>
      </c>
      <c r="G58" s="5">
        <v>44986</v>
      </c>
    </row>
    <row r="59" spans="2:7" ht="23.25" customHeight="1" x14ac:dyDescent="0.3">
      <c r="B59" s="3">
        <v>58</v>
      </c>
      <c r="C59" s="4">
        <f t="shared" si="1"/>
        <v>1529.3232301269302</v>
      </c>
      <c r="D59" s="7">
        <f t="shared" si="2"/>
        <v>379.64082745187596</v>
      </c>
      <c r="E59" s="4">
        <f t="shared" si="0"/>
        <v>7.5191725481240743</v>
      </c>
      <c r="F59" s="7">
        <v>387.16</v>
      </c>
      <c r="G59" s="5">
        <v>45017</v>
      </c>
    </row>
    <row r="60" spans="2:7" ht="23.25" customHeight="1" x14ac:dyDescent="0.3">
      <c r="B60" s="3">
        <v>59</v>
      </c>
      <c r="C60" s="4">
        <f t="shared" si="1"/>
        <v>1149.6824026750542</v>
      </c>
      <c r="D60" s="7">
        <f t="shared" si="2"/>
        <v>381.50739485351437</v>
      </c>
      <c r="E60" s="4">
        <f t="shared" si="0"/>
        <v>5.6526051464856835</v>
      </c>
      <c r="F60" s="7">
        <v>387.16</v>
      </c>
      <c r="G60" s="5">
        <v>45047</v>
      </c>
    </row>
    <row r="61" spans="2:7" ht="23.25" customHeight="1" x14ac:dyDescent="0.3">
      <c r="B61" s="3">
        <v>60</v>
      </c>
      <c r="C61" s="4">
        <f t="shared" si="1"/>
        <v>768.17500782153979</v>
      </c>
      <c r="D61" s="7">
        <f t="shared" si="2"/>
        <v>383.38313954487745</v>
      </c>
      <c r="E61" s="4">
        <f t="shared" si="0"/>
        <v>3.7768604551225713</v>
      </c>
      <c r="F61" s="7">
        <v>387.16</v>
      </c>
      <c r="G61" s="5">
        <v>45078</v>
      </c>
    </row>
    <row r="62" spans="2:7" ht="23.25" customHeight="1" x14ac:dyDescent="0.3">
      <c r="D62" s="4">
        <f>SUM(D2:D61)</f>
        <v>19689.168131723342</v>
      </c>
      <c r="E62" s="4">
        <f>SUM(E2:E61)</f>
        <v>3153.2718682766604</v>
      </c>
      <c r="F62" s="4">
        <f>SUM(F2:F61)</f>
        <v>23229.599999999995</v>
      </c>
    </row>
  </sheetData>
  <printOptions gridLines="1"/>
  <pageMargins left="0.70866141732283472" right="0.31496062992125984" top="0.74803149606299213" bottom="0.74803149606299213" header="0.31496062992125984" footer="0.31496062992125984"/>
  <pageSetup paperSize="9" fitToHeight="0" orientation="portrait" horizontalDpi="0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1"/>
  <dimension ref="B3:H52"/>
  <sheetViews>
    <sheetView workbookViewId="0">
      <selection activeCell="E4" sqref="E4"/>
    </sheetView>
  </sheetViews>
  <sheetFormatPr defaultColWidth="9.109375" defaultRowHeight="23.25" customHeight="1" x14ac:dyDescent="0.3"/>
  <cols>
    <col min="1" max="1" width="3.33203125" style="3" customWidth="1"/>
    <col min="2" max="2" width="6.5546875" style="3" customWidth="1"/>
    <col min="3" max="3" width="13.5546875" style="4" customWidth="1"/>
    <col min="4" max="4" width="13.109375" style="4" customWidth="1"/>
    <col min="5" max="5" width="11.109375" style="4" customWidth="1"/>
    <col min="6" max="6" width="13.109375" style="4" customWidth="1"/>
    <col min="7" max="7" width="14.5546875" style="3" customWidth="1"/>
    <col min="8" max="8" width="11.5546875" style="3" customWidth="1"/>
    <col min="9" max="16384" width="9.109375" style="3"/>
  </cols>
  <sheetData>
    <row r="3" spans="2:8" s="1" customFormat="1" ht="28.8" x14ac:dyDescent="0.3">
      <c r="B3" s="1" t="s">
        <v>3</v>
      </c>
      <c r="C3" s="2" t="s">
        <v>4</v>
      </c>
      <c r="D3" s="2" t="s">
        <v>0</v>
      </c>
      <c r="E3" s="2" t="s">
        <v>1</v>
      </c>
      <c r="F3" s="2" t="s">
        <v>2</v>
      </c>
      <c r="G3" s="1" t="s">
        <v>5</v>
      </c>
      <c r="H3" s="1" t="s">
        <v>6</v>
      </c>
    </row>
    <row r="4" spans="2:8" ht="23.25" customHeight="1" x14ac:dyDescent="0.3">
      <c r="B4" s="3">
        <v>1</v>
      </c>
      <c r="C4" s="4">
        <v>119000</v>
      </c>
      <c r="D4" s="4">
        <v>2926</v>
      </c>
      <c r="E4" s="4">
        <f>C4*8.5%/12</f>
        <v>842.91666666666663</v>
      </c>
      <c r="F4" s="4">
        <f>D4-E4</f>
        <v>2083.0833333333335</v>
      </c>
      <c r="G4" s="5">
        <v>42404</v>
      </c>
    </row>
    <row r="5" spans="2:8" ht="23.25" customHeight="1" x14ac:dyDescent="0.3">
      <c r="B5" s="3">
        <v>2</v>
      </c>
      <c r="C5" s="4">
        <f>C4-F4</f>
        <v>116916.91666666667</v>
      </c>
      <c r="D5" s="4">
        <v>2926</v>
      </c>
      <c r="E5" s="4">
        <f t="shared" ref="E5:E51" si="0">C5*8.5%/12</f>
        <v>828.16149305555564</v>
      </c>
      <c r="F5" s="4">
        <f t="shared" ref="F5:F51" si="1">D5-E5</f>
        <v>2097.8385069444444</v>
      </c>
      <c r="G5" s="5">
        <v>42433</v>
      </c>
    </row>
    <row r="6" spans="2:8" ht="23.25" customHeight="1" x14ac:dyDescent="0.3">
      <c r="B6" s="3">
        <v>3</v>
      </c>
      <c r="C6" s="4">
        <f t="shared" ref="C6:C51" si="2">C5-F5</f>
        <v>114819.07815972222</v>
      </c>
      <c r="D6" s="4">
        <v>2926</v>
      </c>
      <c r="E6" s="4">
        <f t="shared" si="0"/>
        <v>813.30180363136571</v>
      </c>
      <c r="F6" s="4">
        <f t="shared" si="1"/>
        <v>2112.6981963686344</v>
      </c>
      <c r="G6" s="5">
        <v>42464</v>
      </c>
    </row>
    <row r="7" spans="2:8" ht="23.25" customHeight="1" x14ac:dyDescent="0.3">
      <c r="B7" s="3">
        <v>4</v>
      </c>
      <c r="C7" s="4">
        <f t="shared" si="2"/>
        <v>112706.37996335358</v>
      </c>
      <c r="D7" s="4">
        <v>2926</v>
      </c>
      <c r="E7" s="4">
        <f t="shared" si="0"/>
        <v>798.33685807375457</v>
      </c>
      <c r="F7" s="4">
        <f t="shared" si="1"/>
        <v>2127.6631419262453</v>
      </c>
      <c r="G7" s="5">
        <v>42494</v>
      </c>
    </row>
    <row r="8" spans="2:8" ht="23.25" customHeight="1" x14ac:dyDescent="0.3">
      <c r="B8" s="3">
        <v>5</v>
      </c>
      <c r="C8" s="4">
        <f t="shared" si="2"/>
        <v>110578.71682142734</v>
      </c>
      <c r="D8" s="4">
        <v>2926</v>
      </c>
      <c r="E8" s="4">
        <f t="shared" si="0"/>
        <v>783.26591081844379</v>
      </c>
      <c r="F8" s="4">
        <f t="shared" si="1"/>
        <v>2142.7340891815561</v>
      </c>
      <c r="G8" s="5">
        <v>42525</v>
      </c>
    </row>
    <row r="9" spans="2:8" ht="23.25" customHeight="1" x14ac:dyDescent="0.3">
      <c r="B9" s="3">
        <v>6</v>
      </c>
      <c r="C9" s="4">
        <f t="shared" si="2"/>
        <v>108435.98273224579</v>
      </c>
      <c r="D9" s="4">
        <v>2926</v>
      </c>
      <c r="E9" s="4">
        <f t="shared" si="0"/>
        <v>768.08821102007448</v>
      </c>
      <c r="F9" s="4">
        <f t="shared" si="1"/>
        <v>2157.9117889799254</v>
      </c>
      <c r="G9" s="5">
        <v>42555</v>
      </c>
    </row>
    <row r="10" spans="2:8" ht="23.25" customHeight="1" x14ac:dyDescent="0.3">
      <c r="B10" s="3">
        <v>7</v>
      </c>
      <c r="C10" s="4">
        <f t="shared" si="2"/>
        <v>106278.07094326586</v>
      </c>
      <c r="D10" s="4">
        <v>2926</v>
      </c>
      <c r="E10" s="4">
        <f t="shared" si="0"/>
        <v>752.80300251479991</v>
      </c>
      <c r="F10" s="4">
        <f t="shared" si="1"/>
        <v>2173.1969974852</v>
      </c>
      <c r="G10" s="5">
        <v>42586</v>
      </c>
    </row>
    <row r="11" spans="2:8" ht="23.25" customHeight="1" x14ac:dyDescent="0.3">
      <c r="B11" s="3">
        <v>8</v>
      </c>
      <c r="C11" s="4">
        <f t="shared" si="2"/>
        <v>104104.87394578067</v>
      </c>
      <c r="D11" s="4">
        <v>2926</v>
      </c>
      <c r="E11" s="4">
        <f t="shared" si="0"/>
        <v>737.40952378261318</v>
      </c>
      <c r="F11" s="4">
        <f t="shared" si="1"/>
        <v>2188.5904762173868</v>
      </c>
      <c r="G11" s="5">
        <v>42617</v>
      </c>
    </row>
    <row r="12" spans="2:8" ht="23.25" customHeight="1" x14ac:dyDescent="0.3">
      <c r="B12" s="3">
        <v>9</v>
      </c>
      <c r="C12" s="4">
        <f t="shared" si="2"/>
        <v>101916.28346956328</v>
      </c>
      <c r="D12" s="4">
        <v>2926</v>
      </c>
      <c r="E12" s="4">
        <f t="shared" si="0"/>
        <v>721.90700790940662</v>
      </c>
      <c r="F12" s="4">
        <f t="shared" si="1"/>
        <v>2204.0929920905933</v>
      </c>
      <c r="G12" s="5">
        <v>42647</v>
      </c>
    </row>
    <row r="13" spans="2:8" ht="23.25" customHeight="1" x14ac:dyDescent="0.3">
      <c r="B13" s="3">
        <v>10</v>
      </c>
      <c r="C13" s="4">
        <f t="shared" si="2"/>
        <v>99712.190477472686</v>
      </c>
      <c r="D13" s="4">
        <v>2926</v>
      </c>
      <c r="E13" s="4">
        <f t="shared" si="0"/>
        <v>706.29468254876485</v>
      </c>
      <c r="F13" s="4">
        <f t="shared" si="1"/>
        <v>2219.7053174512353</v>
      </c>
      <c r="G13" s="5">
        <v>42678</v>
      </c>
    </row>
    <row r="14" spans="2:8" ht="23.25" customHeight="1" x14ac:dyDescent="0.3">
      <c r="B14" s="3">
        <v>11</v>
      </c>
      <c r="C14" s="4">
        <f t="shared" si="2"/>
        <v>97492.485160021446</v>
      </c>
      <c r="D14" s="4">
        <v>2926</v>
      </c>
      <c r="E14" s="4">
        <f t="shared" si="0"/>
        <v>690.57176988348522</v>
      </c>
      <c r="F14" s="4">
        <f t="shared" si="1"/>
        <v>2235.4282301165149</v>
      </c>
      <c r="G14" s="5">
        <v>42708</v>
      </c>
    </row>
    <row r="15" spans="2:8" ht="23.25" customHeight="1" x14ac:dyDescent="0.3">
      <c r="B15" s="3">
        <v>12</v>
      </c>
      <c r="C15" s="4">
        <f t="shared" si="2"/>
        <v>95257.056929904938</v>
      </c>
      <c r="D15" s="4">
        <v>2926</v>
      </c>
      <c r="E15" s="4">
        <f t="shared" si="0"/>
        <v>674.73748658682666</v>
      </c>
      <c r="F15" s="4">
        <f t="shared" si="1"/>
        <v>2251.2625134131731</v>
      </c>
      <c r="G15" s="5">
        <v>42739</v>
      </c>
    </row>
    <row r="16" spans="2:8" ht="23.25" customHeight="1" x14ac:dyDescent="0.3">
      <c r="B16" s="3">
        <v>13</v>
      </c>
      <c r="C16" s="4">
        <f t="shared" si="2"/>
        <v>93005.794416491772</v>
      </c>
      <c r="D16" s="4">
        <v>2926</v>
      </c>
      <c r="E16" s="4">
        <f t="shared" si="0"/>
        <v>658.79104378348336</v>
      </c>
      <c r="F16" s="4">
        <f t="shared" si="1"/>
        <v>2267.2089562165165</v>
      </c>
      <c r="G16" s="5">
        <v>42770</v>
      </c>
    </row>
    <row r="17" spans="2:7" ht="23.25" customHeight="1" x14ac:dyDescent="0.3">
      <c r="B17" s="3">
        <v>14</v>
      </c>
      <c r="C17" s="4">
        <f t="shared" si="2"/>
        <v>90738.585460275252</v>
      </c>
      <c r="D17" s="4">
        <v>2926</v>
      </c>
      <c r="E17" s="4">
        <f t="shared" si="0"/>
        <v>642.73164701028304</v>
      </c>
      <c r="F17" s="4">
        <f t="shared" si="1"/>
        <v>2283.2683529897167</v>
      </c>
      <c r="G17" s="5">
        <v>42798</v>
      </c>
    </row>
    <row r="18" spans="2:7" ht="23.25" customHeight="1" x14ac:dyDescent="0.3">
      <c r="B18" s="3">
        <v>15</v>
      </c>
      <c r="C18" s="4">
        <f t="shared" si="2"/>
        <v>88455.317107285533</v>
      </c>
      <c r="D18" s="4">
        <v>2926</v>
      </c>
      <c r="E18" s="4">
        <f t="shared" si="0"/>
        <v>626.5584961766059</v>
      </c>
      <c r="F18" s="4">
        <f t="shared" si="1"/>
        <v>2299.4415038233942</v>
      </c>
      <c r="G18" s="5">
        <v>42829</v>
      </c>
    </row>
    <row r="19" spans="2:7" ht="23.25" customHeight="1" x14ac:dyDescent="0.3">
      <c r="B19" s="3">
        <v>16</v>
      </c>
      <c r="C19" s="4">
        <f t="shared" si="2"/>
        <v>86155.875603462133</v>
      </c>
      <c r="D19" s="4">
        <v>2926</v>
      </c>
      <c r="E19" s="4">
        <f t="shared" si="0"/>
        <v>610.27078552452349</v>
      </c>
      <c r="F19" s="4">
        <f t="shared" si="1"/>
        <v>2315.7292144754765</v>
      </c>
      <c r="G19" s="5">
        <v>42859</v>
      </c>
    </row>
    <row r="20" spans="2:7" ht="23.25" customHeight="1" x14ac:dyDescent="0.3">
      <c r="B20" s="3">
        <v>17</v>
      </c>
      <c r="C20" s="4">
        <f t="shared" si="2"/>
        <v>83840.146388986657</v>
      </c>
      <c r="D20" s="4">
        <v>2926</v>
      </c>
      <c r="E20" s="4">
        <f t="shared" si="0"/>
        <v>593.86770358865556</v>
      </c>
      <c r="F20" s="4">
        <f t="shared" si="1"/>
        <v>2332.1322964113442</v>
      </c>
      <c r="G20" s="5">
        <v>42890</v>
      </c>
    </row>
    <row r="21" spans="2:7" ht="23.25" customHeight="1" x14ac:dyDescent="0.3">
      <c r="B21" s="3">
        <v>18</v>
      </c>
      <c r="C21" s="4">
        <f t="shared" si="2"/>
        <v>81508.014092575308</v>
      </c>
      <c r="D21" s="4">
        <v>2926</v>
      </c>
      <c r="E21" s="4">
        <f t="shared" si="0"/>
        <v>577.34843315574187</v>
      </c>
      <c r="F21" s="4">
        <f t="shared" si="1"/>
        <v>2348.651566844258</v>
      </c>
      <c r="G21" s="5">
        <v>42920</v>
      </c>
    </row>
    <row r="22" spans="2:7" ht="23.25" customHeight="1" x14ac:dyDescent="0.3">
      <c r="B22" s="3">
        <v>19</v>
      </c>
      <c r="C22" s="4">
        <f t="shared" si="2"/>
        <v>79159.362525731049</v>
      </c>
      <c r="D22" s="4">
        <v>2926</v>
      </c>
      <c r="E22" s="4">
        <f t="shared" si="0"/>
        <v>560.71215122392834</v>
      </c>
      <c r="F22" s="4">
        <f t="shared" si="1"/>
        <v>2365.2878487760718</v>
      </c>
      <c r="G22" s="5">
        <v>42951</v>
      </c>
    </row>
    <row r="23" spans="2:7" ht="23.25" customHeight="1" x14ac:dyDescent="0.3">
      <c r="B23" s="3">
        <v>20</v>
      </c>
      <c r="C23" s="4">
        <f t="shared" si="2"/>
        <v>76794.074676954973</v>
      </c>
      <c r="D23" s="4">
        <v>2926</v>
      </c>
      <c r="E23" s="4">
        <f t="shared" si="0"/>
        <v>543.9580289617644</v>
      </c>
      <c r="F23" s="4">
        <f t="shared" si="1"/>
        <v>2382.0419710382357</v>
      </c>
      <c r="G23" s="5">
        <v>42982</v>
      </c>
    </row>
    <row r="24" spans="2:7" ht="23.25" customHeight="1" x14ac:dyDescent="0.3">
      <c r="B24" s="3">
        <v>21</v>
      </c>
      <c r="C24" s="4">
        <f t="shared" si="2"/>
        <v>74412.032705916732</v>
      </c>
      <c r="D24" s="4">
        <v>2926</v>
      </c>
      <c r="E24" s="4">
        <f t="shared" si="0"/>
        <v>527.0852316669102</v>
      </c>
      <c r="F24" s="4">
        <f t="shared" si="1"/>
        <v>2398.9147683330898</v>
      </c>
      <c r="G24" s="5">
        <v>43012</v>
      </c>
    </row>
    <row r="25" spans="2:7" ht="23.25" customHeight="1" x14ac:dyDescent="0.3">
      <c r="B25" s="3">
        <v>22</v>
      </c>
      <c r="C25" s="4">
        <f t="shared" si="2"/>
        <v>72013.117937583636</v>
      </c>
      <c r="D25" s="4">
        <v>2926</v>
      </c>
      <c r="E25" s="4">
        <f t="shared" si="0"/>
        <v>510.09291872455083</v>
      </c>
      <c r="F25" s="4">
        <f t="shared" si="1"/>
        <v>2415.9070812754489</v>
      </c>
      <c r="G25" s="5">
        <v>43043</v>
      </c>
    </row>
    <row r="26" spans="2:7" ht="23.25" customHeight="1" x14ac:dyDescent="0.3">
      <c r="B26" s="3">
        <v>23</v>
      </c>
      <c r="C26" s="4">
        <f t="shared" si="2"/>
        <v>69597.210856308186</v>
      </c>
      <c r="D26" s="4">
        <v>2926</v>
      </c>
      <c r="E26" s="4">
        <f t="shared" si="0"/>
        <v>492.98024356551633</v>
      </c>
      <c r="F26" s="4">
        <f t="shared" si="1"/>
        <v>2433.0197564344835</v>
      </c>
      <c r="G26" s="5">
        <v>43073</v>
      </c>
    </row>
    <row r="27" spans="2:7" ht="23.25" customHeight="1" x14ac:dyDescent="0.3">
      <c r="B27" s="3">
        <v>24</v>
      </c>
      <c r="C27" s="4">
        <f t="shared" si="2"/>
        <v>67164.1910998737</v>
      </c>
      <c r="D27" s="4">
        <v>2926</v>
      </c>
      <c r="E27" s="4">
        <f t="shared" si="0"/>
        <v>475.74635362410544</v>
      </c>
      <c r="F27" s="4">
        <f t="shared" si="1"/>
        <v>2450.2536463758947</v>
      </c>
      <c r="G27" s="5">
        <v>43104</v>
      </c>
    </row>
    <row r="28" spans="2:7" ht="23.25" customHeight="1" x14ac:dyDescent="0.3">
      <c r="B28" s="3">
        <v>25</v>
      </c>
      <c r="C28" s="4">
        <f t="shared" si="2"/>
        <v>64713.937453497805</v>
      </c>
      <c r="D28" s="4">
        <v>2926</v>
      </c>
      <c r="E28" s="4">
        <f t="shared" si="0"/>
        <v>458.39039029560945</v>
      </c>
      <c r="F28" s="4">
        <f t="shared" si="1"/>
        <v>2467.6096097043906</v>
      </c>
      <c r="G28" s="5">
        <v>43135</v>
      </c>
    </row>
    <row r="29" spans="2:7" ht="23.25" customHeight="1" x14ac:dyDescent="0.3">
      <c r="B29" s="3">
        <v>26</v>
      </c>
      <c r="C29" s="4">
        <f t="shared" si="2"/>
        <v>62246.327843793413</v>
      </c>
      <c r="D29" s="4">
        <v>2926</v>
      </c>
      <c r="E29" s="4">
        <f t="shared" si="0"/>
        <v>440.91148889353667</v>
      </c>
      <c r="F29" s="4">
        <f t="shared" si="1"/>
        <v>2485.0885111064636</v>
      </c>
      <c r="G29" s="5">
        <v>43163</v>
      </c>
    </row>
    <row r="30" spans="2:7" ht="23.25" customHeight="1" x14ac:dyDescent="0.3">
      <c r="B30" s="3">
        <v>27</v>
      </c>
      <c r="C30" s="4">
        <f t="shared" si="2"/>
        <v>59761.23933268695</v>
      </c>
      <c r="D30" s="4">
        <v>2926</v>
      </c>
      <c r="E30" s="4">
        <f t="shared" si="0"/>
        <v>423.3087786065326</v>
      </c>
      <c r="F30" s="4">
        <f t="shared" si="1"/>
        <v>2502.6912213934675</v>
      </c>
      <c r="G30" s="5">
        <v>43194</v>
      </c>
    </row>
    <row r="31" spans="2:7" ht="23.25" customHeight="1" x14ac:dyDescent="0.3">
      <c r="B31" s="3">
        <v>28</v>
      </c>
      <c r="C31" s="4">
        <f t="shared" si="2"/>
        <v>57258.548111293479</v>
      </c>
      <c r="D31" s="4">
        <v>2926</v>
      </c>
      <c r="E31" s="4">
        <f t="shared" si="0"/>
        <v>405.58138245499549</v>
      </c>
      <c r="F31" s="4">
        <f t="shared" si="1"/>
        <v>2520.4186175450045</v>
      </c>
      <c r="G31" s="5">
        <v>43224</v>
      </c>
    </row>
    <row r="32" spans="2:7" ht="23.25" customHeight="1" x14ac:dyDescent="0.3">
      <c r="B32" s="3">
        <v>29</v>
      </c>
      <c r="C32" s="4">
        <f t="shared" si="2"/>
        <v>54738.129493748478</v>
      </c>
      <c r="D32" s="4">
        <v>2926</v>
      </c>
      <c r="E32" s="4">
        <f t="shared" si="0"/>
        <v>387.7284172473851</v>
      </c>
      <c r="F32" s="4">
        <f t="shared" si="1"/>
        <v>2538.2715827526149</v>
      </c>
      <c r="G32" s="5">
        <v>43255</v>
      </c>
    </row>
    <row r="33" spans="2:7" ht="23.25" customHeight="1" x14ac:dyDescent="0.3">
      <c r="B33" s="3">
        <v>30</v>
      </c>
      <c r="C33" s="4">
        <f t="shared" si="2"/>
        <v>52199.857910995866</v>
      </c>
      <c r="D33" s="4">
        <v>2926</v>
      </c>
      <c r="E33" s="4">
        <f t="shared" si="0"/>
        <v>369.74899353622072</v>
      </c>
      <c r="F33" s="4">
        <f t="shared" si="1"/>
        <v>2556.251006463779</v>
      </c>
      <c r="G33" s="5">
        <v>43285</v>
      </c>
    </row>
    <row r="34" spans="2:7" ht="23.25" customHeight="1" x14ac:dyDescent="0.3">
      <c r="B34" s="3">
        <v>31</v>
      </c>
      <c r="C34" s="4">
        <f t="shared" si="2"/>
        <v>49643.606904532091</v>
      </c>
      <c r="D34" s="4">
        <v>2926</v>
      </c>
      <c r="E34" s="4">
        <f t="shared" si="0"/>
        <v>351.64221557376896</v>
      </c>
      <c r="F34" s="4">
        <f t="shared" si="1"/>
        <v>2574.3577844262309</v>
      </c>
      <c r="G34" s="5">
        <v>43316</v>
      </c>
    </row>
    <row r="35" spans="2:7" ht="23.25" customHeight="1" x14ac:dyDescent="0.3">
      <c r="B35" s="3">
        <v>32</v>
      </c>
      <c r="C35" s="4">
        <f t="shared" si="2"/>
        <v>47069.249120105858</v>
      </c>
      <c r="D35" s="4">
        <v>2926</v>
      </c>
      <c r="E35" s="4">
        <f t="shared" si="0"/>
        <v>333.40718126741655</v>
      </c>
      <c r="F35" s="4">
        <f t="shared" si="1"/>
        <v>2592.5928187325835</v>
      </c>
      <c r="G35" s="5">
        <v>43347</v>
      </c>
    </row>
    <row r="36" spans="2:7" ht="23.25" customHeight="1" x14ac:dyDescent="0.3">
      <c r="B36" s="3">
        <v>33</v>
      </c>
      <c r="C36" s="4">
        <f t="shared" si="2"/>
        <v>44476.656301373274</v>
      </c>
      <c r="D36" s="4">
        <v>2926</v>
      </c>
      <c r="E36" s="4">
        <f t="shared" si="0"/>
        <v>315.04298213472737</v>
      </c>
      <c r="F36" s="4">
        <f t="shared" si="1"/>
        <v>2610.9570178652725</v>
      </c>
      <c r="G36" s="5">
        <v>43377</v>
      </c>
    </row>
    <row r="37" spans="2:7" ht="23.25" customHeight="1" x14ac:dyDescent="0.3">
      <c r="B37" s="3">
        <v>34</v>
      </c>
      <c r="C37" s="4">
        <f t="shared" si="2"/>
        <v>41865.699283508002</v>
      </c>
      <c r="D37" s="4">
        <v>2926</v>
      </c>
      <c r="E37" s="4">
        <f t="shared" si="0"/>
        <v>296.54870325818172</v>
      </c>
      <c r="F37" s="4">
        <f t="shared" si="1"/>
        <v>2629.4512967418182</v>
      </c>
      <c r="G37" s="5">
        <v>43408</v>
      </c>
    </row>
    <row r="38" spans="2:7" ht="23.25" customHeight="1" x14ac:dyDescent="0.3">
      <c r="B38" s="3">
        <v>35</v>
      </c>
      <c r="C38" s="4">
        <f t="shared" si="2"/>
        <v>39236.247986766182</v>
      </c>
      <c r="D38" s="4">
        <v>2926</v>
      </c>
      <c r="E38" s="4">
        <f t="shared" si="0"/>
        <v>277.92342323959377</v>
      </c>
      <c r="F38" s="4">
        <f t="shared" si="1"/>
        <v>2648.0765767604062</v>
      </c>
      <c r="G38" s="5">
        <v>43438</v>
      </c>
    </row>
    <row r="39" spans="2:7" ht="23.25" customHeight="1" x14ac:dyDescent="0.3">
      <c r="B39" s="3">
        <v>36</v>
      </c>
      <c r="C39" s="4">
        <f t="shared" si="2"/>
        <v>36588.171410005772</v>
      </c>
      <c r="D39" s="4">
        <v>2926</v>
      </c>
      <c r="E39" s="4">
        <f t="shared" si="0"/>
        <v>259.16621415420758</v>
      </c>
      <c r="F39" s="4">
        <f t="shared" si="1"/>
        <v>2666.8337858457926</v>
      </c>
      <c r="G39" s="5">
        <v>43469</v>
      </c>
    </row>
    <row r="40" spans="2:7" ht="23.25" customHeight="1" x14ac:dyDescent="0.3">
      <c r="B40" s="3">
        <v>37</v>
      </c>
      <c r="C40" s="4">
        <f t="shared" si="2"/>
        <v>33921.337624159976</v>
      </c>
      <c r="D40" s="4">
        <v>2926</v>
      </c>
      <c r="E40" s="4">
        <f t="shared" si="0"/>
        <v>240.27614150446652</v>
      </c>
      <c r="F40" s="4">
        <f t="shared" si="1"/>
        <v>2685.7238584955335</v>
      </c>
      <c r="G40" s="5">
        <v>43500</v>
      </c>
    </row>
    <row r="41" spans="2:7" ht="23.25" customHeight="1" x14ac:dyDescent="0.3">
      <c r="B41" s="3">
        <v>38</v>
      </c>
      <c r="C41" s="4">
        <f t="shared" si="2"/>
        <v>31235.613765664442</v>
      </c>
      <c r="D41" s="4">
        <v>2926</v>
      </c>
      <c r="E41" s="4">
        <f t="shared" si="0"/>
        <v>221.2522641734565</v>
      </c>
      <c r="F41" s="4">
        <f t="shared" si="1"/>
        <v>2704.7477358265437</v>
      </c>
      <c r="G41" s="5">
        <v>43528</v>
      </c>
    </row>
    <row r="42" spans="2:7" ht="23.25" customHeight="1" x14ac:dyDescent="0.3">
      <c r="B42" s="3">
        <v>39</v>
      </c>
      <c r="C42" s="4">
        <f t="shared" si="2"/>
        <v>28530.8660298379</v>
      </c>
      <c r="D42" s="4">
        <v>2926</v>
      </c>
      <c r="E42" s="4">
        <f t="shared" si="0"/>
        <v>202.09363437801846</v>
      </c>
      <c r="F42" s="4">
        <f t="shared" si="1"/>
        <v>2723.9063656219814</v>
      </c>
      <c r="G42" s="5">
        <v>43559</v>
      </c>
    </row>
    <row r="43" spans="2:7" ht="23.25" customHeight="1" x14ac:dyDescent="0.3">
      <c r="B43" s="3">
        <v>40</v>
      </c>
      <c r="C43" s="4">
        <f t="shared" si="2"/>
        <v>25806.959664215919</v>
      </c>
      <c r="D43" s="4">
        <v>2926</v>
      </c>
      <c r="E43" s="4">
        <f t="shared" si="0"/>
        <v>182.79929762152946</v>
      </c>
      <c r="F43" s="4">
        <f t="shared" si="1"/>
        <v>2743.2007023784704</v>
      </c>
      <c r="G43" s="5">
        <v>43589</v>
      </c>
    </row>
    <row r="44" spans="2:7" ht="23.25" customHeight="1" x14ac:dyDescent="0.3">
      <c r="B44" s="3">
        <v>41</v>
      </c>
      <c r="C44" s="4">
        <f t="shared" si="2"/>
        <v>23063.758961837448</v>
      </c>
      <c r="D44" s="4">
        <v>2926</v>
      </c>
      <c r="E44" s="4">
        <f t="shared" si="0"/>
        <v>163.36829264634861</v>
      </c>
      <c r="F44" s="4">
        <f t="shared" si="1"/>
        <v>2762.6317073536516</v>
      </c>
      <c r="G44" s="5">
        <v>43620</v>
      </c>
    </row>
    <row r="45" spans="2:7" ht="23.25" customHeight="1" x14ac:dyDescent="0.3">
      <c r="B45" s="3">
        <v>42</v>
      </c>
      <c r="C45" s="4">
        <f t="shared" si="2"/>
        <v>20301.127254483796</v>
      </c>
      <c r="D45" s="4">
        <v>2926</v>
      </c>
      <c r="E45" s="4">
        <f t="shared" si="0"/>
        <v>143.79965138592689</v>
      </c>
      <c r="F45" s="4">
        <f t="shared" si="1"/>
        <v>2782.2003486140729</v>
      </c>
      <c r="G45" s="5">
        <v>43650</v>
      </c>
    </row>
    <row r="46" spans="2:7" ht="23.25" customHeight="1" x14ac:dyDescent="0.3">
      <c r="B46" s="3">
        <v>43</v>
      </c>
      <c r="C46" s="4">
        <f t="shared" si="2"/>
        <v>17518.926905869725</v>
      </c>
      <c r="D46" s="4">
        <v>2926</v>
      </c>
      <c r="E46" s="4">
        <f t="shared" si="0"/>
        <v>124.09239891657722</v>
      </c>
      <c r="F46" s="4">
        <f t="shared" si="1"/>
        <v>2801.9076010834228</v>
      </c>
      <c r="G46" s="5">
        <v>43681</v>
      </c>
    </row>
    <row r="47" spans="2:7" ht="23.25" customHeight="1" x14ac:dyDescent="0.3">
      <c r="B47" s="3">
        <v>44</v>
      </c>
      <c r="C47" s="4">
        <f t="shared" si="2"/>
        <v>14717.019304786301</v>
      </c>
      <c r="D47" s="4">
        <v>2926</v>
      </c>
      <c r="E47" s="4">
        <f t="shared" si="0"/>
        <v>104.24555340890298</v>
      </c>
      <c r="F47" s="4">
        <f t="shared" si="1"/>
        <v>2821.7544465910969</v>
      </c>
      <c r="G47" s="5">
        <v>43712</v>
      </c>
    </row>
    <row r="48" spans="2:7" ht="23.25" customHeight="1" x14ac:dyDescent="0.3">
      <c r="B48" s="3">
        <v>45</v>
      </c>
      <c r="C48" s="4">
        <f t="shared" si="2"/>
        <v>11895.264858195205</v>
      </c>
      <c r="D48" s="4">
        <v>2926</v>
      </c>
      <c r="E48" s="4">
        <f t="shared" si="0"/>
        <v>84.258126078882711</v>
      </c>
      <c r="F48" s="4">
        <f t="shared" si="1"/>
        <v>2841.7418739211171</v>
      </c>
      <c r="G48" s="5">
        <v>43742</v>
      </c>
    </row>
    <row r="49" spans="2:7" ht="23.25" customHeight="1" x14ac:dyDescent="0.3">
      <c r="B49" s="3">
        <v>46</v>
      </c>
      <c r="C49" s="4">
        <f t="shared" si="2"/>
        <v>9053.5229842740882</v>
      </c>
      <c r="D49" s="4">
        <v>2926</v>
      </c>
      <c r="E49" s="4">
        <f t="shared" si="0"/>
        <v>64.129121138608127</v>
      </c>
      <c r="F49" s="4">
        <f t="shared" si="1"/>
        <v>2861.8708788613917</v>
      </c>
      <c r="G49" s="5">
        <v>43773</v>
      </c>
    </row>
    <row r="50" spans="2:7" ht="23.25" customHeight="1" x14ac:dyDescent="0.3">
      <c r="B50" s="3">
        <v>47</v>
      </c>
      <c r="C50" s="4">
        <f t="shared" si="2"/>
        <v>6191.652105412697</v>
      </c>
      <c r="D50" s="4">
        <v>2926</v>
      </c>
      <c r="E50" s="4">
        <f t="shared" si="0"/>
        <v>43.857535746673271</v>
      </c>
      <c r="F50" s="4">
        <f t="shared" si="1"/>
        <v>2882.1424642533266</v>
      </c>
      <c r="G50" s="5">
        <v>43803</v>
      </c>
    </row>
    <row r="51" spans="2:7" ht="23.25" customHeight="1" x14ac:dyDescent="0.3">
      <c r="B51" s="3">
        <v>48</v>
      </c>
      <c r="C51" s="4">
        <f t="shared" si="2"/>
        <v>3309.5096411593704</v>
      </c>
      <c r="D51" s="4">
        <v>2926</v>
      </c>
      <c r="E51" s="4">
        <f t="shared" si="0"/>
        <v>23.442359958212208</v>
      </c>
      <c r="F51" s="4">
        <f t="shared" si="1"/>
        <v>2902.5576400417876</v>
      </c>
      <c r="G51" s="5">
        <v>43834</v>
      </c>
    </row>
    <row r="52" spans="2:7" ht="23.25" customHeight="1" x14ac:dyDescent="0.3">
      <c r="D52" s="4">
        <f>SUM(D4:D51)</f>
        <v>140448</v>
      </c>
      <c r="E52" s="4">
        <f>SUM(E4:E51)</f>
        <v>21854.952001117599</v>
      </c>
      <c r="F52" s="4">
        <f>SUM(F4:F51)</f>
        <v>118593.04799888238</v>
      </c>
    </row>
  </sheetData>
  <printOptions gridLines="1"/>
  <pageMargins left="0.7" right="0.7" top="0.75" bottom="0.75" header="0.3" footer="0.3"/>
  <pageSetup paperSize="9" orientation="portrait" horizontalDpi="0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2">
    <pageSetUpPr fitToPage="1"/>
  </sheetPr>
  <dimension ref="B1:I50"/>
  <sheetViews>
    <sheetView zoomScale="120" zoomScaleNormal="120" workbookViewId="0">
      <selection activeCell="F3" sqref="F3"/>
    </sheetView>
  </sheetViews>
  <sheetFormatPr defaultColWidth="9.109375" defaultRowHeight="23.25" customHeight="1" x14ac:dyDescent="0.3"/>
  <cols>
    <col min="1" max="1" width="3.33203125" style="3" customWidth="1"/>
    <col min="2" max="2" width="7.33203125" style="3" customWidth="1"/>
    <col min="3" max="3" width="13.5546875" style="4" customWidth="1"/>
    <col min="4" max="4" width="13.109375" style="4" customWidth="1"/>
    <col min="5" max="5" width="11.109375" style="4" customWidth="1"/>
    <col min="6" max="6" width="13.109375" style="4" customWidth="1"/>
    <col min="7" max="7" width="14.5546875" style="3" customWidth="1"/>
    <col min="8" max="8" width="11.5546875" style="3" customWidth="1"/>
    <col min="9" max="16384" width="9.109375" style="3"/>
  </cols>
  <sheetData>
    <row r="1" spans="2:9" s="1" customFormat="1" ht="28.8" x14ac:dyDescent="0.3">
      <c r="B1" s="1" t="s">
        <v>3</v>
      </c>
      <c r="C1" s="2" t="s">
        <v>4</v>
      </c>
      <c r="D1" s="2" t="s">
        <v>2</v>
      </c>
      <c r="E1" s="2" t="s">
        <v>1</v>
      </c>
      <c r="F1" s="2" t="s">
        <v>0</v>
      </c>
      <c r="G1" s="1" t="s">
        <v>5</v>
      </c>
      <c r="H1" s="1" t="s">
        <v>6</v>
      </c>
      <c r="I1" s="2"/>
    </row>
    <row r="2" spans="2:9" ht="23.25" customHeight="1" x14ac:dyDescent="0.3">
      <c r="B2" s="3">
        <v>1</v>
      </c>
      <c r="C2" s="4">
        <v>25000</v>
      </c>
      <c r="D2" s="7">
        <v>463.08</v>
      </c>
      <c r="E2" s="7">
        <v>0</v>
      </c>
      <c r="F2" s="7">
        <f>D2+E2</f>
        <v>463.08</v>
      </c>
      <c r="G2" s="5">
        <v>42339</v>
      </c>
    </row>
    <row r="3" spans="2:9" ht="23.25" customHeight="1" x14ac:dyDescent="0.3">
      <c r="B3" s="3">
        <v>2</v>
      </c>
      <c r="C3" s="4">
        <f>C2-D2</f>
        <v>24536.92</v>
      </c>
      <c r="D3" s="7">
        <v>465.35</v>
      </c>
      <c r="E3" s="7">
        <f t="shared" ref="E3:E10" si="0">C3*5.9%/12</f>
        <v>120.63985666666667</v>
      </c>
      <c r="F3" s="7">
        <v>585.99</v>
      </c>
      <c r="G3" s="5">
        <v>42370</v>
      </c>
    </row>
    <row r="4" spans="2:9" ht="23.25" customHeight="1" x14ac:dyDescent="0.3">
      <c r="B4" s="3">
        <v>3</v>
      </c>
      <c r="C4" s="4">
        <f t="shared" ref="C4:C49" si="1">C3-D3</f>
        <v>24071.57</v>
      </c>
      <c r="D4" s="7">
        <v>467.64</v>
      </c>
      <c r="E4" s="7">
        <f t="shared" si="0"/>
        <v>118.35188583333333</v>
      </c>
      <c r="F4" s="7">
        <v>585.99</v>
      </c>
      <c r="G4" s="5">
        <v>42401</v>
      </c>
    </row>
    <row r="5" spans="2:9" ht="23.25" customHeight="1" x14ac:dyDescent="0.3">
      <c r="B5" s="3">
        <v>4</v>
      </c>
      <c r="C5" s="4">
        <f t="shared" si="1"/>
        <v>23603.93</v>
      </c>
      <c r="D5" s="4">
        <f>F5-E5</f>
        <v>469.93734416666666</v>
      </c>
      <c r="E5" s="4">
        <f t="shared" si="0"/>
        <v>116.05265583333335</v>
      </c>
      <c r="F5" s="4">
        <v>585.99</v>
      </c>
      <c r="G5" s="5">
        <v>42430</v>
      </c>
    </row>
    <row r="6" spans="2:9" ht="23.25" customHeight="1" x14ac:dyDescent="0.3">
      <c r="B6" s="3">
        <v>5</v>
      </c>
      <c r="C6" s="4">
        <f t="shared" si="1"/>
        <v>23133.992655833332</v>
      </c>
      <c r="D6" s="4">
        <f t="shared" ref="D6:D49" si="2">F6-E6</f>
        <v>472.24786944215276</v>
      </c>
      <c r="E6" s="4">
        <f t="shared" si="0"/>
        <v>113.74213055784723</v>
      </c>
      <c r="F6" s="4">
        <v>585.99</v>
      </c>
      <c r="G6" s="5">
        <v>42461</v>
      </c>
    </row>
    <row r="7" spans="2:9" ht="23.25" customHeight="1" x14ac:dyDescent="0.3">
      <c r="B7" s="3">
        <v>6</v>
      </c>
      <c r="C7" s="4">
        <f t="shared" si="1"/>
        <v>22661.74478639118</v>
      </c>
      <c r="D7" s="4">
        <f t="shared" si="2"/>
        <v>474.56975480024335</v>
      </c>
      <c r="E7" s="4">
        <f t="shared" si="0"/>
        <v>111.42024519975665</v>
      </c>
      <c r="F7" s="4">
        <v>585.99</v>
      </c>
      <c r="G7" s="5">
        <v>42491</v>
      </c>
    </row>
    <row r="8" spans="2:9" ht="23.25" customHeight="1" x14ac:dyDescent="0.3">
      <c r="B8" s="3">
        <v>7</v>
      </c>
      <c r="C8" s="4">
        <f t="shared" si="1"/>
        <v>22187.175031590938</v>
      </c>
      <c r="D8" s="4">
        <f t="shared" si="2"/>
        <v>476.90305609467788</v>
      </c>
      <c r="E8" s="4">
        <f t="shared" si="0"/>
        <v>109.08694390532212</v>
      </c>
      <c r="F8" s="4">
        <v>585.99</v>
      </c>
      <c r="G8" s="5">
        <v>42522</v>
      </c>
    </row>
    <row r="9" spans="2:9" ht="23.25" customHeight="1" x14ac:dyDescent="0.3">
      <c r="B9" s="3">
        <v>8</v>
      </c>
      <c r="C9" s="4">
        <f t="shared" si="1"/>
        <v>21710.27197549626</v>
      </c>
      <c r="D9" s="4">
        <f t="shared" si="2"/>
        <v>479.24782945381008</v>
      </c>
      <c r="E9" s="4">
        <f t="shared" si="0"/>
        <v>106.74217054618994</v>
      </c>
      <c r="F9" s="4">
        <v>585.99</v>
      </c>
      <c r="G9" s="5">
        <v>42552</v>
      </c>
    </row>
    <row r="10" spans="2:9" ht="23.25" customHeight="1" x14ac:dyDescent="0.3">
      <c r="B10" s="3">
        <v>9</v>
      </c>
      <c r="C10" s="4">
        <f t="shared" si="1"/>
        <v>21231.024146042451</v>
      </c>
      <c r="D10" s="4">
        <f t="shared" si="2"/>
        <v>481.60413128195796</v>
      </c>
      <c r="E10" s="4">
        <f t="shared" si="0"/>
        <v>104.38586871804206</v>
      </c>
      <c r="F10" s="4">
        <v>585.99</v>
      </c>
      <c r="G10" s="5">
        <v>42583</v>
      </c>
    </row>
    <row r="11" spans="2:9" ht="23.25" customHeight="1" x14ac:dyDescent="0.3">
      <c r="B11" s="3">
        <v>10</v>
      </c>
      <c r="C11" s="4">
        <f t="shared" si="1"/>
        <v>20749.420014760493</v>
      </c>
      <c r="D11" s="4">
        <f t="shared" si="2"/>
        <v>439.01494156211317</v>
      </c>
      <c r="E11" s="4">
        <f t="shared" ref="E11:E49" si="3">C11*8.5%/12</f>
        <v>146.97505843788684</v>
      </c>
      <c r="F11" s="4">
        <v>585.99</v>
      </c>
      <c r="G11" s="5">
        <v>42614</v>
      </c>
    </row>
    <row r="12" spans="2:9" ht="23.25" customHeight="1" x14ac:dyDescent="0.3">
      <c r="B12" s="3">
        <v>11</v>
      </c>
      <c r="C12" s="4">
        <f t="shared" si="1"/>
        <v>20310.405073198381</v>
      </c>
      <c r="D12" s="4">
        <f t="shared" si="2"/>
        <v>442.1246307315115</v>
      </c>
      <c r="E12" s="4">
        <f t="shared" si="3"/>
        <v>143.86536926848854</v>
      </c>
      <c r="F12" s="4">
        <v>585.99</v>
      </c>
      <c r="G12" s="5">
        <v>42644</v>
      </c>
    </row>
    <row r="13" spans="2:9" ht="23.25" customHeight="1" x14ac:dyDescent="0.3">
      <c r="B13" s="3">
        <v>12</v>
      </c>
      <c r="C13" s="4">
        <f t="shared" si="1"/>
        <v>19868.280442466868</v>
      </c>
      <c r="D13" s="4">
        <f t="shared" si="2"/>
        <v>445.25634686585965</v>
      </c>
      <c r="E13" s="4">
        <f t="shared" si="3"/>
        <v>140.73365313414033</v>
      </c>
      <c r="F13" s="4">
        <v>585.99</v>
      </c>
      <c r="G13" s="5">
        <v>42675</v>
      </c>
    </row>
    <row r="14" spans="2:9" ht="23.25" customHeight="1" x14ac:dyDescent="0.3">
      <c r="B14" s="3">
        <v>13</v>
      </c>
      <c r="C14" s="4">
        <f t="shared" si="1"/>
        <v>19423.024095601009</v>
      </c>
      <c r="D14" s="4">
        <f t="shared" si="2"/>
        <v>448.41024598949286</v>
      </c>
      <c r="E14" s="4">
        <f t="shared" si="3"/>
        <v>137.57975401050717</v>
      </c>
      <c r="F14" s="4">
        <v>585.99</v>
      </c>
      <c r="G14" s="5">
        <v>42705</v>
      </c>
    </row>
    <row r="15" spans="2:9" ht="23.25" customHeight="1" x14ac:dyDescent="0.3">
      <c r="B15" s="3">
        <v>14</v>
      </c>
      <c r="C15" s="4">
        <f t="shared" si="1"/>
        <v>18974.613849611516</v>
      </c>
      <c r="D15" s="4">
        <f t="shared" si="2"/>
        <v>451.58648523191846</v>
      </c>
      <c r="E15" s="4">
        <f t="shared" si="3"/>
        <v>134.40351476808158</v>
      </c>
      <c r="F15" s="4">
        <v>585.99</v>
      </c>
      <c r="G15" s="5">
        <v>42736</v>
      </c>
    </row>
    <row r="16" spans="2:9" ht="23.25" customHeight="1" x14ac:dyDescent="0.3">
      <c r="B16" s="3">
        <v>15</v>
      </c>
      <c r="C16" s="4">
        <f t="shared" si="1"/>
        <v>18523.027364379599</v>
      </c>
      <c r="D16" s="4">
        <f t="shared" si="2"/>
        <v>454.7852228356445</v>
      </c>
      <c r="E16" s="4">
        <f t="shared" si="3"/>
        <v>131.20477716435551</v>
      </c>
      <c r="F16" s="4">
        <v>585.99</v>
      </c>
      <c r="G16" s="5">
        <v>42767</v>
      </c>
    </row>
    <row r="17" spans="2:7" ht="23.25" customHeight="1" x14ac:dyDescent="0.3">
      <c r="B17" s="3">
        <v>16</v>
      </c>
      <c r="C17" s="4">
        <f t="shared" si="1"/>
        <v>18068.242141543953</v>
      </c>
      <c r="D17" s="4">
        <f t="shared" si="2"/>
        <v>458.00661816406364</v>
      </c>
      <c r="E17" s="4">
        <f t="shared" si="3"/>
        <v>127.98338183593636</v>
      </c>
      <c r="F17" s="4">
        <v>585.99</v>
      </c>
      <c r="G17" s="5">
        <v>42795</v>
      </c>
    </row>
    <row r="18" spans="2:7" ht="23.25" customHeight="1" x14ac:dyDescent="0.3">
      <c r="B18" s="3">
        <v>17</v>
      </c>
      <c r="C18" s="4">
        <f t="shared" si="1"/>
        <v>17610.235523379888</v>
      </c>
      <c r="D18" s="4">
        <f t="shared" si="2"/>
        <v>461.25083170939246</v>
      </c>
      <c r="E18" s="4">
        <f t="shared" si="3"/>
        <v>124.73916829060755</v>
      </c>
      <c r="F18" s="4">
        <v>585.99</v>
      </c>
      <c r="G18" s="5">
        <v>42826</v>
      </c>
    </row>
    <row r="19" spans="2:7" ht="23.25" customHeight="1" x14ac:dyDescent="0.3">
      <c r="B19" s="3">
        <v>18</v>
      </c>
      <c r="C19" s="4">
        <f t="shared" si="1"/>
        <v>17148.984691670496</v>
      </c>
      <c r="D19" s="4">
        <f t="shared" si="2"/>
        <v>464.51802510066733</v>
      </c>
      <c r="E19" s="4">
        <f t="shared" si="3"/>
        <v>121.47197489933268</v>
      </c>
      <c r="F19" s="4">
        <v>585.99</v>
      </c>
      <c r="G19" s="5">
        <v>42856</v>
      </c>
    </row>
    <row r="20" spans="2:7" ht="23.25" customHeight="1" x14ac:dyDescent="0.3">
      <c r="B20" s="3">
        <v>19</v>
      </c>
      <c r="C20" s="4">
        <f t="shared" si="1"/>
        <v>16684.466666569828</v>
      </c>
      <c r="D20" s="4">
        <f t="shared" si="2"/>
        <v>467.80836111179707</v>
      </c>
      <c r="E20" s="4">
        <f t="shared" si="3"/>
        <v>118.18163888820295</v>
      </c>
      <c r="F20" s="4">
        <v>585.99</v>
      </c>
      <c r="G20" s="5">
        <v>42887</v>
      </c>
    </row>
    <row r="21" spans="2:7" ht="23.25" customHeight="1" x14ac:dyDescent="0.3">
      <c r="B21" s="3">
        <v>20</v>
      </c>
      <c r="C21" s="4">
        <f t="shared" si="1"/>
        <v>16216.658305458031</v>
      </c>
      <c r="D21" s="4">
        <f t="shared" si="2"/>
        <v>471.12200366967227</v>
      </c>
      <c r="E21" s="4">
        <f t="shared" si="3"/>
        <v>114.86799633032773</v>
      </c>
      <c r="F21" s="4">
        <v>585.99</v>
      </c>
      <c r="G21" s="5">
        <v>42917</v>
      </c>
    </row>
    <row r="22" spans="2:7" ht="23.25" customHeight="1" x14ac:dyDescent="0.3">
      <c r="B22" s="3">
        <v>21</v>
      </c>
      <c r="C22" s="4">
        <f t="shared" si="1"/>
        <v>15745.536301788359</v>
      </c>
      <c r="D22" s="4">
        <f t="shared" si="2"/>
        <v>474.45911786233245</v>
      </c>
      <c r="E22" s="4">
        <f t="shared" si="3"/>
        <v>111.53088213766756</v>
      </c>
      <c r="F22" s="4">
        <v>585.99</v>
      </c>
      <c r="G22" s="5">
        <v>42948</v>
      </c>
    </row>
    <row r="23" spans="2:7" ht="23.25" customHeight="1" x14ac:dyDescent="0.3">
      <c r="B23" s="3">
        <v>22</v>
      </c>
      <c r="C23" s="4">
        <f t="shared" si="1"/>
        <v>15271.077183926027</v>
      </c>
      <c r="D23" s="4">
        <f t="shared" si="2"/>
        <v>477.81986994719063</v>
      </c>
      <c r="E23" s="4">
        <f t="shared" si="3"/>
        <v>108.17013005280937</v>
      </c>
      <c r="F23" s="4">
        <v>585.99</v>
      </c>
      <c r="G23" s="5">
        <v>42979</v>
      </c>
    </row>
    <row r="24" spans="2:7" ht="23.25" customHeight="1" x14ac:dyDescent="0.3">
      <c r="B24" s="3">
        <v>23</v>
      </c>
      <c r="C24" s="4">
        <f t="shared" si="1"/>
        <v>14793.257313978836</v>
      </c>
      <c r="D24" s="4">
        <f t="shared" si="2"/>
        <v>481.20442735931658</v>
      </c>
      <c r="E24" s="4">
        <f t="shared" si="3"/>
        <v>104.78557264068343</v>
      </c>
      <c r="F24" s="4">
        <v>585.99</v>
      </c>
      <c r="G24" s="5">
        <v>43009</v>
      </c>
    </row>
    <row r="25" spans="2:7" ht="23.25" customHeight="1" x14ac:dyDescent="0.3">
      <c r="B25" s="3">
        <v>24</v>
      </c>
      <c r="C25" s="4">
        <f t="shared" si="1"/>
        <v>14312.05288661952</v>
      </c>
      <c r="D25" s="4">
        <f t="shared" si="2"/>
        <v>484.61295871977842</v>
      </c>
      <c r="E25" s="4">
        <f t="shared" si="3"/>
        <v>101.3770412802216</v>
      </c>
      <c r="F25" s="4">
        <v>585.99</v>
      </c>
      <c r="G25" s="5">
        <v>43040</v>
      </c>
    </row>
    <row r="26" spans="2:7" ht="23.25" customHeight="1" x14ac:dyDescent="0.3">
      <c r="B26" s="3">
        <v>25</v>
      </c>
      <c r="C26" s="4">
        <f t="shared" si="1"/>
        <v>13827.439927899741</v>
      </c>
      <c r="D26" s="4">
        <f t="shared" si="2"/>
        <v>488.04563384404349</v>
      </c>
      <c r="E26" s="4">
        <f t="shared" si="3"/>
        <v>97.944366155956502</v>
      </c>
      <c r="F26" s="4">
        <v>585.99</v>
      </c>
      <c r="G26" s="5">
        <v>43070</v>
      </c>
    </row>
    <row r="27" spans="2:7" ht="23.25" customHeight="1" x14ac:dyDescent="0.3">
      <c r="B27" s="3">
        <v>26</v>
      </c>
      <c r="C27" s="4">
        <f t="shared" si="1"/>
        <v>13339.394294055697</v>
      </c>
      <c r="D27" s="4">
        <f t="shared" si="2"/>
        <v>491.50262375043883</v>
      </c>
      <c r="E27" s="4">
        <f t="shared" si="3"/>
        <v>94.487376249561194</v>
      </c>
      <c r="F27" s="4">
        <v>585.99</v>
      </c>
      <c r="G27" s="5">
        <v>43101</v>
      </c>
    </row>
    <row r="28" spans="2:7" ht="23.25" customHeight="1" x14ac:dyDescent="0.3">
      <c r="B28" s="3">
        <v>27</v>
      </c>
      <c r="C28" s="4">
        <f t="shared" si="1"/>
        <v>12847.891670305258</v>
      </c>
      <c r="D28" s="4">
        <f t="shared" si="2"/>
        <v>494.98410066867109</v>
      </c>
      <c r="E28" s="4">
        <f t="shared" si="3"/>
        <v>91.005899331328919</v>
      </c>
      <c r="F28" s="4">
        <v>585.99</v>
      </c>
      <c r="G28" s="5">
        <v>43132</v>
      </c>
    </row>
    <row r="29" spans="2:7" ht="23.25" customHeight="1" x14ac:dyDescent="0.3">
      <c r="B29" s="3">
        <v>28</v>
      </c>
      <c r="C29" s="4">
        <f t="shared" si="1"/>
        <v>12352.907569636587</v>
      </c>
      <c r="D29" s="4">
        <f t="shared" si="2"/>
        <v>498.49023804840749</v>
      </c>
      <c r="E29" s="4">
        <f t="shared" si="3"/>
        <v>87.499761951592504</v>
      </c>
      <c r="F29" s="4">
        <v>585.99</v>
      </c>
      <c r="G29" s="5">
        <v>43160</v>
      </c>
    </row>
    <row r="30" spans="2:7" ht="23.25" customHeight="1" x14ac:dyDescent="0.3">
      <c r="B30" s="3">
        <v>29</v>
      </c>
      <c r="C30" s="4">
        <f t="shared" si="1"/>
        <v>11854.41733158818</v>
      </c>
      <c r="D30" s="4">
        <f t="shared" si="2"/>
        <v>502.02121056791708</v>
      </c>
      <c r="E30" s="4">
        <f t="shared" si="3"/>
        <v>83.968789432082943</v>
      </c>
      <c r="F30" s="4">
        <v>585.99</v>
      </c>
      <c r="G30" s="5">
        <v>43191</v>
      </c>
    </row>
    <row r="31" spans="2:7" ht="23.25" customHeight="1" x14ac:dyDescent="0.3">
      <c r="B31" s="3">
        <v>30</v>
      </c>
      <c r="C31" s="4">
        <f t="shared" si="1"/>
        <v>11352.396121020263</v>
      </c>
      <c r="D31" s="4">
        <f t="shared" si="2"/>
        <v>505.57719414277312</v>
      </c>
      <c r="E31" s="4">
        <f t="shared" si="3"/>
        <v>80.412805857226871</v>
      </c>
      <c r="F31" s="4">
        <v>585.99</v>
      </c>
      <c r="G31" s="5">
        <v>43221</v>
      </c>
    </row>
    <row r="32" spans="2:7" ht="23.25" customHeight="1" x14ac:dyDescent="0.3">
      <c r="B32" s="3">
        <v>31</v>
      </c>
      <c r="C32" s="4">
        <f t="shared" si="1"/>
        <v>10846.81892687749</v>
      </c>
      <c r="D32" s="4">
        <f t="shared" si="2"/>
        <v>509.15836593461779</v>
      </c>
      <c r="E32" s="4">
        <f t="shared" si="3"/>
        <v>76.831634065382232</v>
      </c>
      <c r="F32" s="4">
        <v>585.99</v>
      </c>
      <c r="G32" s="5">
        <v>43252</v>
      </c>
    </row>
    <row r="33" spans="2:7" ht="23.25" customHeight="1" x14ac:dyDescent="0.3">
      <c r="B33" s="3">
        <v>32</v>
      </c>
      <c r="C33" s="4">
        <f t="shared" si="1"/>
        <v>10337.660560942872</v>
      </c>
      <c r="D33" s="4">
        <f t="shared" si="2"/>
        <v>512.76490435998801</v>
      </c>
      <c r="E33" s="4">
        <f t="shared" si="3"/>
        <v>73.225095640012015</v>
      </c>
      <c r="F33" s="4">
        <v>585.99</v>
      </c>
      <c r="G33" s="5">
        <v>43282</v>
      </c>
    </row>
    <row r="34" spans="2:7" ht="23.25" customHeight="1" x14ac:dyDescent="0.3">
      <c r="B34" s="3">
        <v>33</v>
      </c>
      <c r="C34" s="4">
        <f t="shared" si="1"/>
        <v>9824.895656582883</v>
      </c>
      <c r="D34" s="4">
        <f t="shared" si="2"/>
        <v>516.39698909920457</v>
      </c>
      <c r="E34" s="4">
        <f t="shared" si="3"/>
        <v>69.59301090079542</v>
      </c>
      <c r="F34" s="4">
        <v>585.99</v>
      </c>
      <c r="G34" s="5">
        <v>43313</v>
      </c>
    </row>
    <row r="35" spans="2:7" ht="23.25" customHeight="1" x14ac:dyDescent="0.3">
      <c r="B35" s="3">
        <v>34</v>
      </c>
      <c r="C35" s="4">
        <f t="shared" si="1"/>
        <v>9308.4986674836782</v>
      </c>
      <c r="D35" s="4">
        <f t="shared" si="2"/>
        <v>520.05480110532392</v>
      </c>
      <c r="E35" s="4">
        <f t="shared" si="3"/>
        <v>65.935198894676063</v>
      </c>
      <c r="F35" s="4">
        <v>585.99</v>
      </c>
      <c r="G35" s="5">
        <v>43344</v>
      </c>
    </row>
    <row r="36" spans="2:7" ht="23.25" customHeight="1" x14ac:dyDescent="0.3">
      <c r="B36" s="3">
        <v>35</v>
      </c>
      <c r="C36" s="4">
        <f t="shared" si="1"/>
        <v>8788.4438663783549</v>
      </c>
      <c r="D36" s="4">
        <f t="shared" si="2"/>
        <v>523.73852261315335</v>
      </c>
      <c r="E36" s="4">
        <f t="shared" si="3"/>
        <v>62.251477386846688</v>
      </c>
      <c r="F36" s="4">
        <v>585.99</v>
      </c>
      <c r="G36" s="5">
        <v>43374</v>
      </c>
    </row>
    <row r="37" spans="2:7" ht="23.25" customHeight="1" x14ac:dyDescent="0.3">
      <c r="B37" s="3">
        <v>36</v>
      </c>
      <c r="C37" s="4">
        <f t="shared" si="1"/>
        <v>8264.7053437652012</v>
      </c>
      <c r="D37" s="4">
        <f t="shared" si="2"/>
        <v>527.44833714832987</v>
      </c>
      <c r="E37" s="4">
        <f t="shared" si="3"/>
        <v>58.541662851670175</v>
      </c>
      <c r="F37" s="4">
        <v>585.99</v>
      </c>
      <c r="G37" s="5">
        <v>43405</v>
      </c>
    </row>
    <row r="38" spans="2:7" ht="23.25" customHeight="1" x14ac:dyDescent="0.3">
      <c r="B38" s="3">
        <v>37</v>
      </c>
      <c r="C38" s="4">
        <f t="shared" si="1"/>
        <v>7737.257006616871</v>
      </c>
      <c r="D38" s="4">
        <f t="shared" si="2"/>
        <v>531.18442953646388</v>
      </c>
      <c r="E38" s="4">
        <f t="shared" si="3"/>
        <v>54.805570463536178</v>
      </c>
      <c r="F38" s="4">
        <v>585.99</v>
      </c>
      <c r="G38" s="5">
        <v>43435</v>
      </c>
    </row>
    <row r="39" spans="2:7" ht="23.25" customHeight="1" x14ac:dyDescent="0.3">
      <c r="B39" s="3">
        <v>38</v>
      </c>
      <c r="C39" s="4">
        <f t="shared" si="1"/>
        <v>7206.0725770804074</v>
      </c>
      <c r="D39" s="4">
        <f t="shared" si="2"/>
        <v>534.94698591234715</v>
      </c>
      <c r="E39" s="4">
        <f t="shared" si="3"/>
        <v>51.043014087652892</v>
      </c>
      <c r="F39" s="4">
        <v>585.99</v>
      </c>
      <c r="G39" s="5">
        <v>43466</v>
      </c>
    </row>
    <row r="40" spans="2:7" ht="23.25" customHeight="1" x14ac:dyDescent="0.3">
      <c r="B40" s="3">
        <v>39</v>
      </c>
      <c r="C40" s="4">
        <f t="shared" si="1"/>
        <v>6671.1255911680601</v>
      </c>
      <c r="D40" s="4">
        <f t="shared" si="2"/>
        <v>538.73619372922622</v>
      </c>
      <c r="E40" s="4">
        <f t="shared" si="3"/>
        <v>47.253806270773765</v>
      </c>
      <c r="F40" s="4">
        <v>585.99</v>
      </c>
      <c r="G40" s="5">
        <v>43497</v>
      </c>
    </row>
    <row r="41" spans="2:7" ht="23.25" customHeight="1" x14ac:dyDescent="0.3">
      <c r="B41" s="3">
        <v>40</v>
      </c>
      <c r="C41" s="4">
        <f t="shared" si="1"/>
        <v>6132.3893974388338</v>
      </c>
      <c r="D41" s="4">
        <f t="shared" si="2"/>
        <v>542.55224176814158</v>
      </c>
      <c r="E41" s="4">
        <f t="shared" si="3"/>
        <v>43.437758231858403</v>
      </c>
      <c r="F41" s="4">
        <v>585.99</v>
      </c>
      <c r="G41" s="5">
        <v>43525</v>
      </c>
    </row>
    <row r="42" spans="2:7" ht="23.25" customHeight="1" x14ac:dyDescent="0.3">
      <c r="B42" s="3">
        <v>41</v>
      </c>
      <c r="C42" s="4">
        <f t="shared" si="1"/>
        <v>5589.8371556706925</v>
      </c>
      <c r="D42" s="4">
        <f t="shared" si="2"/>
        <v>546.39532014733265</v>
      </c>
      <c r="E42" s="4">
        <f t="shared" si="3"/>
        <v>39.594679852667404</v>
      </c>
      <c r="F42" s="4">
        <v>585.99</v>
      </c>
      <c r="G42" s="5">
        <v>43556</v>
      </c>
    </row>
    <row r="43" spans="2:7" ht="23.25" customHeight="1" x14ac:dyDescent="0.3">
      <c r="B43" s="3">
        <v>42</v>
      </c>
      <c r="C43" s="4">
        <f t="shared" si="1"/>
        <v>5043.4418355233602</v>
      </c>
      <c r="D43" s="4">
        <f t="shared" si="2"/>
        <v>550.26562033170956</v>
      </c>
      <c r="E43" s="4">
        <f t="shared" si="3"/>
        <v>35.724379668290474</v>
      </c>
      <c r="F43" s="4">
        <v>585.99</v>
      </c>
      <c r="G43" s="5">
        <v>43586</v>
      </c>
    </row>
    <row r="44" spans="2:7" ht="23.25" customHeight="1" x14ac:dyDescent="0.3">
      <c r="B44" s="3">
        <v>43</v>
      </c>
      <c r="C44" s="4">
        <f t="shared" si="1"/>
        <v>4493.176215191651</v>
      </c>
      <c r="D44" s="4">
        <f t="shared" si="2"/>
        <v>554.1633351423925</v>
      </c>
      <c r="E44" s="4">
        <f t="shared" si="3"/>
        <v>31.826664857607529</v>
      </c>
      <c r="F44" s="4">
        <v>585.99</v>
      </c>
      <c r="G44" s="5">
        <v>43617</v>
      </c>
    </row>
    <row r="45" spans="2:7" ht="23.25" customHeight="1" x14ac:dyDescent="0.3">
      <c r="B45" s="3">
        <v>44</v>
      </c>
      <c r="C45" s="4">
        <f t="shared" si="1"/>
        <v>3939.0128800492585</v>
      </c>
      <c r="D45" s="4">
        <f t="shared" si="2"/>
        <v>558.08865876631774</v>
      </c>
      <c r="E45" s="4">
        <f t="shared" si="3"/>
        <v>27.901341233682249</v>
      </c>
      <c r="F45" s="4">
        <v>585.99</v>
      </c>
      <c r="G45" s="5">
        <v>43647</v>
      </c>
    </row>
    <row r="46" spans="2:7" ht="23.25" customHeight="1" x14ac:dyDescent="0.3">
      <c r="B46" s="3">
        <v>45</v>
      </c>
      <c r="C46" s="4">
        <f t="shared" si="1"/>
        <v>3380.9242212829408</v>
      </c>
      <c r="D46" s="4">
        <f t="shared" si="2"/>
        <v>562.04178676591255</v>
      </c>
      <c r="E46" s="4">
        <f t="shared" si="3"/>
        <v>23.9482132340875</v>
      </c>
      <c r="F46" s="4">
        <v>585.99</v>
      </c>
      <c r="G46" s="5">
        <v>43678</v>
      </c>
    </row>
    <row r="47" spans="2:7" ht="23.25" customHeight="1" x14ac:dyDescent="0.3">
      <c r="B47" s="3">
        <v>46</v>
      </c>
      <c r="C47" s="4">
        <f t="shared" si="1"/>
        <v>2818.8824345170283</v>
      </c>
      <c r="D47" s="4">
        <f t="shared" si="2"/>
        <v>566.02291608883775</v>
      </c>
      <c r="E47" s="4">
        <f t="shared" si="3"/>
        <v>19.967083911162284</v>
      </c>
      <c r="F47" s="4">
        <v>585.99</v>
      </c>
      <c r="G47" s="5">
        <v>43709</v>
      </c>
    </row>
    <row r="48" spans="2:7" ht="23.25" customHeight="1" x14ac:dyDescent="0.3">
      <c r="B48" s="3">
        <v>47</v>
      </c>
      <c r="C48" s="4">
        <f t="shared" si="1"/>
        <v>2252.8595184281903</v>
      </c>
      <c r="D48" s="4">
        <f t="shared" si="2"/>
        <v>570.03224507780033</v>
      </c>
      <c r="E48" s="4">
        <f t="shared" si="3"/>
        <v>15.957754922199683</v>
      </c>
      <c r="F48" s="4">
        <v>585.99</v>
      </c>
      <c r="G48" s="5">
        <v>43739</v>
      </c>
    </row>
    <row r="49" spans="2:7" ht="23.25" customHeight="1" x14ac:dyDescent="0.3">
      <c r="B49" s="3">
        <v>48</v>
      </c>
      <c r="C49" s="4">
        <f t="shared" si="1"/>
        <v>1682.82727335039</v>
      </c>
      <c r="D49" s="4">
        <f t="shared" si="2"/>
        <v>574.06997348043478</v>
      </c>
      <c r="E49" s="4">
        <f t="shared" si="3"/>
        <v>11.920026519565264</v>
      </c>
      <c r="F49" s="4">
        <v>585.99</v>
      </c>
      <c r="G49" s="5">
        <v>43770</v>
      </c>
    </row>
    <row r="50" spans="2:7" ht="23.25" customHeight="1" x14ac:dyDescent="0.3">
      <c r="D50" s="4">
        <f>SUM(D2:D49)</f>
        <v>23891.242700130046</v>
      </c>
      <c r="E50" s="4">
        <f>SUM(E2:E49)</f>
        <v>4113.3690423699545</v>
      </c>
      <c r="F50" s="4">
        <f>SUM(F2:F49)</f>
        <v>28004.610000000026</v>
      </c>
    </row>
  </sheetData>
  <printOptions gridLines="1"/>
  <pageMargins left="0.70866141732283472" right="0.31496062992125984" top="0.74803149606299213" bottom="0.74803149606299213" header="0.31496062992125984" footer="0.31496062992125984"/>
  <pageSetup paperSize="9" fitToHeight="0" orientation="portrait" horizontalDpi="0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3">
    <pageSetUpPr fitToPage="1"/>
  </sheetPr>
  <dimension ref="B1:M36"/>
  <sheetViews>
    <sheetView zoomScale="120" zoomScaleNormal="120" workbookViewId="0">
      <selection activeCell="B1" sqref="B1"/>
    </sheetView>
  </sheetViews>
  <sheetFormatPr defaultColWidth="9.109375" defaultRowHeight="23.25" customHeight="1" x14ac:dyDescent="0.3"/>
  <cols>
    <col min="1" max="1" width="3.33203125" style="3" customWidth="1"/>
    <col min="2" max="2" width="7.109375" style="3" customWidth="1"/>
    <col min="3" max="3" width="13.5546875" style="4" customWidth="1"/>
    <col min="4" max="4" width="13.109375" style="4" customWidth="1"/>
    <col min="5" max="5" width="11.109375" style="4" customWidth="1"/>
    <col min="6" max="6" width="13.109375" style="4" customWidth="1"/>
    <col min="7" max="8" width="9.109375" style="3"/>
    <col min="9" max="9" width="7.109375" style="3" customWidth="1"/>
    <col min="10" max="10" width="13.5546875" style="4" customWidth="1"/>
    <col min="11" max="11" width="13.109375" style="4" customWidth="1"/>
    <col min="12" max="12" width="11.109375" style="4" customWidth="1"/>
    <col min="13" max="13" width="13.109375" style="4" customWidth="1"/>
    <col min="14" max="16384" width="9.109375" style="3"/>
  </cols>
  <sheetData>
    <row r="1" spans="2:13" ht="26.25" customHeight="1" x14ac:dyDescent="0.3">
      <c r="B1" s="21" t="s">
        <v>39</v>
      </c>
      <c r="D1" s="21" t="s">
        <v>38</v>
      </c>
      <c r="I1" s="21" t="s">
        <v>39</v>
      </c>
      <c r="K1" s="21" t="s">
        <v>40</v>
      </c>
    </row>
    <row r="2" spans="2:13" s="1" customFormat="1" ht="28.8" x14ac:dyDescent="0.3">
      <c r="B2" s="1" t="s">
        <v>3</v>
      </c>
      <c r="C2" s="2" t="s">
        <v>4</v>
      </c>
      <c r="D2" s="2" t="s">
        <v>2</v>
      </c>
      <c r="E2" s="2" t="s">
        <v>1</v>
      </c>
      <c r="F2" s="2" t="s">
        <v>0</v>
      </c>
      <c r="G2" s="2"/>
      <c r="I2" s="1" t="s">
        <v>3</v>
      </c>
      <c r="J2" s="2" t="s">
        <v>4</v>
      </c>
      <c r="K2" s="2" t="s">
        <v>2</v>
      </c>
      <c r="L2" s="2" t="s">
        <v>1</v>
      </c>
      <c r="M2" s="2" t="s">
        <v>0</v>
      </c>
    </row>
    <row r="3" spans="2:13" ht="23.25" customHeight="1" x14ac:dyDescent="0.3">
      <c r="B3" s="3">
        <v>0</v>
      </c>
      <c r="C3" s="4">
        <v>13894</v>
      </c>
      <c r="D3" s="7"/>
      <c r="E3" s="7">
        <v>0</v>
      </c>
      <c r="F3" s="7">
        <v>0</v>
      </c>
      <c r="I3" s="3">
        <v>0</v>
      </c>
      <c r="J3" s="4">
        <v>20073.96</v>
      </c>
      <c r="K3" s="7"/>
      <c r="L3" s="7">
        <v>0</v>
      </c>
      <c r="M3" s="7">
        <v>0</v>
      </c>
    </row>
    <row r="4" spans="2:13" ht="23.25" customHeight="1" x14ac:dyDescent="0.3">
      <c r="B4" s="3">
        <v>1</v>
      </c>
      <c r="C4" s="4">
        <f>C3-D3</f>
        <v>13894</v>
      </c>
      <c r="D4" s="7">
        <f>F4-E4</f>
        <v>425.65949999999998</v>
      </c>
      <c r="E4" s="7">
        <f>C4*6.9%/12</f>
        <v>79.890500000000003</v>
      </c>
      <c r="F4" s="7">
        <v>505.55</v>
      </c>
      <c r="I4" s="3">
        <v>1</v>
      </c>
      <c r="J4" s="4">
        <f>J3-K3</f>
        <v>20073.96</v>
      </c>
      <c r="K4" s="7">
        <f>M4-L4</f>
        <v>622.64303000000007</v>
      </c>
      <c r="L4" s="7">
        <f>J4*5.9%/12</f>
        <v>98.696970000000007</v>
      </c>
      <c r="M4" s="7">
        <v>721.34</v>
      </c>
    </row>
    <row r="5" spans="2:13" ht="23.25" customHeight="1" x14ac:dyDescent="0.3">
      <c r="B5" s="3">
        <v>2</v>
      </c>
      <c r="C5" s="4">
        <f t="shared" ref="C5:C33" si="0">C4-D4</f>
        <v>13468.3405</v>
      </c>
      <c r="D5" s="7">
        <f t="shared" ref="D5:D33" si="1">F5-E5</f>
        <v>428.10704212500002</v>
      </c>
      <c r="E5" s="7">
        <f t="shared" ref="E5:E33" si="2">C5*6.9%/12</f>
        <v>77.442957875000005</v>
      </c>
      <c r="F5" s="7">
        <v>505.55</v>
      </c>
      <c r="I5" s="3">
        <v>2</v>
      </c>
      <c r="J5" s="4">
        <f t="shared" ref="J5:J33" si="3">J4-K4</f>
        <v>19451.31697</v>
      </c>
      <c r="K5" s="7">
        <f t="shared" ref="K5:K33" si="4">M5-L5</f>
        <v>625.70435823083335</v>
      </c>
      <c r="L5" s="7">
        <f t="shared" ref="L5:L33" si="5">J5*5.9%/12</f>
        <v>95.635641769166668</v>
      </c>
      <c r="M5" s="7">
        <v>721.34</v>
      </c>
    </row>
    <row r="6" spans="2:13" ht="23.25" customHeight="1" x14ac:dyDescent="0.3">
      <c r="B6" s="3">
        <v>3</v>
      </c>
      <c r="C6" s="4">
        <f t="shared" si="0"/>
        <v>13040.233457875</v>
      </c>
      <c r="D6" s="7">
        <f t="shared" si="1"/>
        <v>430.56865761721878</v>
      </c>
      <c r="E6" s="7">
        <f t="shared" si="2"/>
        <v>74.98134238278125</v>
      </c>
      <c r="F6" s="7">
        <v>505.55</v>
      </c>
      <c r="I6" s="3">
        <v>3</v>
      </c>
      <c r="J6" s="4">
        <f t="shared" si="3"/>
        <v>18825.612611769167</v>
      </c>
      <c r="K6" s="7">
        <f t="shared" si="4"/>
        <v>628.78073799213496</v>
      </c>
      <c r="L6" s="7">
        <f t="shared" si="5"/>
        <v>92.559262007865073</v>
      </c>
      <c r="M6" s="7">
        <v>721.34</v>
      </c>
    </row>
    <row r="7" spans="2:13" ht="23.25" customHeight="1" x14ac:dyDescent="0.3">
      <c r="B7" s="3">
        <v>4</v>
      </c>
      <c r="C7" s="4">
        <f t="shared" si="0"/>
        <v>12609.66480025778</v>
      </c>
      <c r="D7" s="7">
        <f t="shared" si="1"/>
        <v>433.04442739851777</v>
      </c>
      <c r="E7" s="7">
        <f t="shared" si="2"/>
        <v>72.505572601482243</v>
      </c>
      <c r="F7" s="7">
        <v>505.55</v>
      </c>
      <c r="I7" s="3">
        <v>4</v>
      </c>
      <c r="J7" s="4">
        <f t="shared" si="3"/>
        <v>18196.831873777031</v>
      </c>
      <c r="K7" s="7">
        <f t="shared" si="4"/>
        <v>631.87224328726302</v>
      </c>
      <c r="L7" s="7">
        <f t="shared" si="5"/>
        <v>89.467756712737071</v>
      </c>
      <c r="M7" s="7">
        <v>721.34</v>
      </c>
    </row>
    <row r="8" spans="2:13" ht="23.25" customHeight="1" x14ac:dyDescent="0.3">
      <c r="B8" s="3">
        <v>5</v>
      </c>
      <c r="C8" s="4">
        <f t="shared" si="0"/>
        <v>12176.620372859263</v>
      </c>
      <c r="D8" s="7">
        <f t="shared" si="1"/>
        <v>435.53443285605925</v>
      </c>
      <c r="E8" s="7">
        <f t="shared" si="2"/>
        <v>70.015567143940771</v>
      </c>
      <c r="F8" s="7">
        <v>505.55</v>
      </c>
      <c r="I8" s="3">
        <v>5</v>
      </c>
      <c r="J8" s="4">
        <f t="shared" si="3"/>
        <v>17564.959630489768</v>
      </c>
      <c r="K8" s="7">
        <f t="shared" si="4"/>
        <v>634.97894848342537</v>
      </c>
      <c r="L8" s="7">
        <f t="shared" si="5"/>
        <v>86.361051516574705</v>
      </c>
      <c r="M8" s="7">
        <v>721.34</v>
      </c>
    </row>
    <row r="9" spans="2:13" ht="23.25" customHeight="1" x14ac:dyDescent="0.3">
      <c r="B9" s="3">
        <v>6</v>
      </c>
      <c r="C9" s="4">
        <f t="shared" si="0"/>
        <v>11741.085940003204</v>
      </c>
      <c r="D9" s="7">
        <f t="shared" si="1"/>
        <v>438.03875584498155</v>
      </c>
      <c r="E9" s="7">
        <f t="shared" si="2"/>
        <v>67.511244155018431</v>
      </c>
      <c r="F9" s="7">
        <v>505.55</v>
      </c>
      <c r="I9" s="3">
        <v>6</v>
      </c>
      <c r="J9" s="4">
        <f t="shared" si="3"/>
        <v>16929.980682006342</v>
      </c>
      <c r="K9" s="7">
        <f t="shared" si="4"/>
        <v>638.10092831346878</v>
      </c>
      <c r="L9" s="7">
        <f t="shared" si="5"/>
        <v>83.23907168653119</v>
      </c>
      <c r="M9" s="7">
        <v>721.34</v>
      </c>
    </row>
    <row r="10" spans="2:13" ht="23.25" customHeight="1" x14ac:dyDescent="0.3">
      <c r="B10" s="3">
        <v>7</v>
      </c>
      <c r="C10" s="4">
        <f t="shared" si="0"/>
        <v>11303.047184158222</v>
      </c>
      <c r="D10" s="7">
        <f t="shared" si="1"/>
        <v>440.55747869109024</v>
      </c>
      <c r="E10" s="7">
        <f t="shared" si="2"/>
        <v>64.992521308909787</v>
      </c>
      <c r="F10" s="7">
        <v>505.55</v>
      </c>
      <c r="I10" s="3">
        <v>7</v>
      </c>
      <c r="J10" s="4">
        <f t="shared" si="3"/>
        <v>16291.879753692874</v>
      </c>
      <c r="K10" s="7">
        <f t="shared" si="4"/>
        <v>641.23825787767669</v>
      </c>
      <c r="L10" s="7">
        <f t="shared" si="5"/>
        <v>80.101742122323301</v>
      </c>
      <c r="M10" s="7">
        <v>721.34</v>
      </c>
    </row>
    <row r="11" spans="2:13" ht="23.25" customHeight="1" x14ac:dyDescent="0.3">
      <c r="B11" s="3">
        <v>8</v>
      </c>
      <c r="C11" s="4">
        <f t="shared" si="0"/>
        <v>10862.489705467131</v>
      </c>
      <c r="D11" s="7">
        <f t="shared" si="1"/>
        <v>443.09068419356402</v>
      </c>
      <c r="E11" s="7">
        <f t="shared" si="2"/>
        <v>62.459315806436003</v>
      </c>
      <c r="F11" s="7">
        <v>505.55</v>
      </c>
      <c r="I11" s="3">
        <v>8</v>
      </c>
      <c r="J11" s="4">
        <f t="shared" si="3"/>
        <v>15650.641495815198</v>
      </c>
      <c r="K11" s="7">
        <f t="shared" si="4"/>
        <v>644.3910126455753</v>
      </c>
      <c r="L11" s="7">
        <f t="shared" si="5"/>
        <v>76.94898735442473</v>
      </c>
      <c r="M11" s="7">
        <v>721.34</v>
      </c>
    </row>
    <row r="12" spans="2:13" ht="23.25" customHeight="1" x14ac:dyDescent="0.3">
      <c r="B12" s="3">
        <v>9</v>
      </c>
      <c r="C12" s="4">
        <f t="shared" si="0"/>
        <v>10419.399021273566</v>
      </c>
      <c r="D12" s="7">
        <f t="shared" si="1"/>
        <v>445.63845562767699</v>
      </c>
      <c r="E12" s="7">
        <f t="shared" si="2"/>
        <v>59.911544372323014</v>
      </c>
      <c r="F12" s="7">
        <v>505.55</v>
      </c>
      <c r="I12" s="3">
        <v>9</v>
      </c>
      <c r="J12" s="4">
        <f t="shared" si="3"/>
        <v>15006.250483169622</v>
      </c>
      <c r="K12" s="7">
        <f t="shared" si="4"/>
        <v>647.55926845774934</v>
      </c>
      <c r="L12" s="7">
        <f t="shared" si="5"/>
        <v>73.780731542250649</v>
      </c>
      <c r="M12" s="7">
        <v>721.34</v>
      </c>
    </row>
    <row r="13" spans="2:13" ht="23.25" customHeight="1" x14ac:dyDescent="0.3">
      <c r="B13" s="3">
        <v>10</v>
      </c>
      <c r="C13" s="4">
        <f t="shared" si="0"/>
        <v>9973.7605656458891</v>
      </c>
      <c r="D13" s="7">
        <f t="shared" si="1"/>
        <v>448.20087674753614</v>
      </c>
      <c r="E13" s="7">
        <f t="shared" si="2"/>
        <v>57.349123252463869</v>
      </c>
      <c r="F13" s="7">
        <v>505.55</v>
      </c>
      <c r="I13" s="3">
        <v>10</v>
      </c>
      <c r="J13" s="4">
        <f t="shared" si="3"/>
        <v>14358.691214711873</v>
      </c>
      <c r="K13" s="7">
        <f t="shared" si="4"/>
        <v>650.74310152766668</v>
      </c>
      <c r="L13" s="7">
        <f t="shared" si="5"/>
        <v>70.596898472333379</v>
      </c>
      <c r="M13" s="7">
        <v>721.34</v>
      </c>
    </row>
    <row r="14" spans="2:13" ht="23.25" customHeight="1" x14ac:dyDescent="0.3">
      <c r="B14" s="3">
        <v>11</v>
      </c>
      <c r="C14" s="4">
        <f t="shared" si="0"/>
        <v>9525.5596888983528</v>
      </c>
      <c r="D14" s="7">
        <f t="shared" si="1"/>
        <v>450.77803178883448</v>
      </c>
      <c r="E14" s="7">
        <f t="shared" si="2"/>
        <v>54.771968211165529</v>
      </c>
      <c r="F14" s="7">
        <v>505.55</v>
      </c>
      <c r="I14" s="3">
        <v>11</v>
      </c>
      <c r="J14" s="4">
        <f t="shared" si="3"/>
        <v>13707.948113184206</v>
      </c>
      <c r="K14" s="7">
        <f t="shared" si="4"/>
        <v>653.942588443511</v>
      </c>
      <c r="L14" s="7">
        <f t="shared" si="5"/>
        <v>67.397411556489018</v>
      </c>
      <c r="M14" s="7">
        <v>721.34</v>
      </c>
    </row>
    <row r="15" spans="2:13" ht="23.25" customHeight="1" x14ac:dyDescent="0.3">
      <c r="B15" s="3">
        <v>12</v>
      </c>
      <c r="C15" s="4">
        <f t="shared" si="0"/>
        <v>9074.7816571095191</v>
      </c>
      <c r="D15" s="7">
        <f t="shared" si="1"/>
        <v>453.37000547162029</v>
      </c>
      <c r="E15" s="7">
        <f t="shared" si="2"/>
        <v>52.179994528379744</v>
      </c>
      <c r="F15" s="7">
        <v>505.55</v>
      </c>
      <c r="I15" s="3">
        <v>12</v>
      </c>
      <c r="J15" s="4">
        <f t="shared" si="3"/>
        <v>13054.005524740694</v>
      </c>
      <c r="K15" s="7">
        <f t="shared" si="4"/>
        <v>657.15780617002497</v>
      </c>
      <c r="L15" s="7">
        <f t="shared" si="5"/>
        <v>64.182193829975077</v>
      </c>
      <c r="M15" s="7">
        <v>721.34</v>
      </c>
    </row>
    <row r="16" spans="2:13" ht="23.25" customHeight="1" x14ac:dyDescent="0.3">
      <c r="B16" s="3">
        <v>13</v>
      </c>
      <c r="C16" s="4">
        <f t="shared" si="0"/>
        <v>8621.4116516378981</v>
      </c>
      <c r="D16" s="7">
        <f t="shared" si="1"/>
        <v>455.97688300308209</v>
      </c>
      <c r="E16" s="7">
        <f t="shared" si="2"/>
        <v>49.573116996917918</v>
      </c>
      <c r="F16" s="7">
        <v>505.55</v>
      </c>
      <c r="I16" s="3">
        <v>13</v>
      </c>
      <c r="J16" s="4">
        <f t="shared" si="3"/>
        <v>12396.847718570669</v>
      </c>
      <c r="K16" s="7">
        <f t="shared" si="4"/>
        <v>660.38883205036086</v>
      </c>
      <c r="L16" s="7">
        <f t="shared" si="5"/>
        <v>60.951167949639121</v>
      </c>
      <c r="M16" s="7">
        <v>721.34</v>
      </c>
    </row>
    <row r="17" spans="2:13" ht="23.25" customHeight="1" x14ac:dyDescent="0.3">
      <c r="B17" s="3">
        <v>14</v>
      </c>
      <c r="C17" s="4">
        <f t="shared" si="0"/>
        <v>8165.4347686348156</v>
      </c>
      <c r="D17" s="7">
        <f t="shared" si="1"/>
        <v>458.59875008034982</v>
      </c>
      <c r="E17" s="7">
        <f t="shared" si="2"/>
        <v>46.951249919650195</v>
      </c>
      <c r="F17" s="7">
        <v>505.55</v>
      </c>
      <c r="I17" s="3">
        <v>14</v>
      </c>
      <c r="J17" s="4">
        <f t="shared" si="3"/>
        <v>11736.458886520308</v>
      </c>
      <c r="K17" s="7">
        <f t="shared" si="4"/>
        <v>663.63574380794182</v>
      </c>
      <c r="L17" s="7">
        <f t="shared" si="5"/>
        <v>57.704256192058182</v>
      </c>
      <c r="M17" s="7">
        <v>721.34</v>
      </c>
    </row>
    <row r="18" spans="2:13" ht="23.25" customHeight="1" x14ac:dyDescent="0.3">
      <c r="B18" s="3">
        <v>15</v>
      </c>
      <c r="C18" s="4">
        <f t="shared" si="0"/>
        <v>7706.8360185544661</v>
      </c>
      <c r="D18" s="7">
        <f t="shared" si="1"/>
        <v>461.23569289331181</v>
      </c>
      <c r="E18" s="7">
        <f t="shared" si="2"/>
        <v>44.314307106688183</v>
      </c>
      <c r="F18" s="7">
        <v>505.55</v>
      </c>
      <c r="I18" s="3">
        <v>15</v>
      </c>
      <c r="J18" s="4">
        <f t="shared" si="3"/>
        <v>11072.823142712366</v>
      </c>
      <c r="K18" s="7">
        <f t="shared" si="4"/>
        <v>666.89861954833088</v>
      </c>
      <c r="L18" s="7">
        <f t="shared" si="5"/>
        <v>54.44138045166914</v>
      </c>
      <c r="M18" s="7">
        <v>721.34</v>
      </c>
    </row>
    <row r="19" spans="2:13" ht="23.25" customHeight="1" x14ac:dyDescent="0.3">
      <c r="B19" s="3">
        <v>16</v>
      </c>
      <c r="C19" s="4">
        <f t="shared" si="0"/>
        <v>7245.6003256611548</v>
      </c>
      <c r="D19" s="7">
        <f t="shared" si="1"/>
        <v>463.88779812744838</v>
      </c>
      <c r="E19" s="7">
        <f t="shared" si="2"/>
        <v>41.662201872551641</v>
      </c>
      <c r="F19" s="7">
        <v>505.55</v>
      </c>
      <c r="I19" s="3">
        <v>16</v>
      </c>
      <c r="J19" s="4">
        <f t="shared" si="3"/>
        <v>10405.924523164036</v>
      </c>
      <c r="K19" s="7">
        <f t="shared" si="4"/>
        <v>670.17753776111022</v>
      </c>
      <c r="L19" s="7">
        <f t="shared" si="5"/>
        <v>51.162462238889844</v>
      </c>
      <c r="M19" s="7">
        <v>721.34</v>
      </c>
    </row>
    <row r="20" spans="2:13" ht="23.25" customHeight="1" x14ac:dyDescent="0.3">
      <c r="B20" s="3">
        <v>17</v>
      </c>
      <c r="C20" s="4">
        <f t="shared" si="0"/>
        <v>6781.7125275337066</v>
      </c>
      <c r="D20" s="7">
        <f t="shared" si="1"/>
        <v>466.55515296668119</v>
      </c>
      <c r="E20" s="7">
        <f t="shared" si="2"/>
        <v>38.994847033318813</v>
      </c>
      <c r="F20" s="7">
        <v>505.55</v>
      </c>
      <c r="I20" s="3">
        <v>17</v>
      </c>
      <c r="J20" s="4">
        <f t="shared" si="3"/>
        <v>9735.7469854029259</v>
      </c>
      <c r="K20" s="7">
        <f t="shared" si="4"/>
        <v>673.47257732176899</v>
      </c>
      <c r="L20" s="7">
        <f t="shared" si="5"/>
        <v>47.867422678231058</v>
      </c>
      <c r="M20" s="7">
        <v>721.34</v>
      </c>
    </row>
    <row r="21" spans="2:13" ht="23.25" customHeight="1" x14ac:dyDescent="0.3">
      <c r="B21" s="3">
        <v>18</v>
      </c>
      <c r="C21" s="4">
        <f t="shared" si="0"/>
        <v>6315.1573745670257</v>
      </c>
      <c r="D21" s="7">
        <f t="shared" si="1"/>
        <v>469.2378450962396</v>
      </c>
      <c r="E21" s="7">
        <f t="shared" si="2"/>
        <v>36.312154903760401</v>
      </c>
      <c r="F21" s="7">
        <v>505.55</v>
      </c>
      <c r="I21" s="3">
        <v>18</v>
      </c>
      <c r="J21" s="4">
        <f t="shared" si="3"/>
        <v>9062.2744080811572</v>
      </c>
      <c r="K21" s="7">
        <f t="shared" si="4"/>
        <v>676.78381749360096</v>
      </c>
      <c r="L21" s="7">
        <f t="shared" si="5"/>
        <v>44.556182506399033</v>
      </c>
      <c r="M21" s="7">
        <v>721.34</v>
      </c>
    </row>
    <row r="22" spans="2:13" ht="23.25" customHeight="1" x14ac:dyDescent="0.3">
      <c r="B22" s="3">
        <v>19</v>
      </c>
      <c r="C22" s="4">
        <f t="shared" si="0"/>
        <v>5845.9195294707861</v>
      </c>
      <c r="D22" s="7">
        <f t="shared" si="1"/>
        <v>471.93596270554298</v>
      </c>
      <c r="E22" s="7">
        <f t="shared" si="2"/>
        <v>33.614037294457027</v>
      </c>
      <c r="F22" s="7">
        <v>505.55</v>
      </c>
      <c r="I22" s="3">
        <v>19</v>
      </c>
      <c r="J22" s="4">
        <f t="shared" si="3"/>
        <v>8385.4905905875567</v>
      </c>
      <c r="K22" s="7">
        <f t="shared" si="4"/>
        <v>680.11133792961118</v>
      </c>
      <c r="L22" s="7">
        <f t="shared" si="5"/>
        <v>41.228662070388822</v>
      </c>
      <c r="M22" s="7">
        <v>721.34</v>
      </c>
    </row>
    <row r="23" spans="2:13" ht="23.25" customHeight="1" x14ac:dyDescent="0.3">
      <c r="B23" s="3">
        <v>20</v>
      </c>
      <c r="C23" s="4">
        <f t="shared" si="0"/>
        <v>5373.9835667652433</v>
      </c>
      <c r="D23" s="7">
        <f t="shared" si="1"/>
        <v>474.64959449109983</v>
      </c>
      <c r="E23" s="7">
        <f t="shared" si="2"/>
        <v>30.90040550890015</v>
      </c>
      <c r="F23" s="7">
        <v>505.55</v>
      </c>
      <c r="I23" s="3">
        <v>20</v>
      </c>
      <c r="J23" s="4">
        <f t="shared" si="3"/>
        <v>7705.3792526579455</v>
      </c>
      <c r="K23" s="7">
        <f t="shared" si="4"/>
        <v>683.45521867443176</v>
      </c>
      <c r="L23" s="7">
        <f t="shared" si="5"/>
        <v>37.884781325568234</v>
      </c>
      <c r="M23" s="7">
        <v>721.34</v>
      </c>
    </row>
    <row r="24" spans="2:13" ht="23.25" customHeight="1" x14ac:dyDescent="0.3">
      <c r="B24" s="3">
        <v>21</v>
      </c>
      <c r="C24" s="4">
        <f t="shared" si="0"/>
        <v>4899.3339722741439</v>
      </c>
      <c r="D24" s="7">
        <f t="shared" si="1"/>
        <v>477.37882965942367</v>
      </c>
      <c r="E24" s="7">
        <f t="shared" si="2"/>
        <v>28.171170340576328</v>
      </c>
      <c r="F24" s="7">
        <v>505.55</v>
      </c>
      <c r="I24" s="3">
        <v>21</v>
      </c>
      <c r="J24" s="4">
        <f t="shared" si="3"/>
        <v>7021.9240339835142</v>
      </c>
      <c r="K24" s="7">
        <f t="shared" si="4"/>
        <v>686.81554016624773</v>
      </c>
      <c r="L24" s="7">
        <f t="shared" si="5"/>
        <v>34.524459833752282</v>
      </c>
      <c r="M24" s="7">
        <v>721.34</v>
      </c>
    </row>
    <row r="25" spans="2:13" ht="23.25" customHeight="1" x14ac:dyDescent="0.3">
      <c r="B25" s="3">
        <v>22</v>
      </c>
      <c r="C25" s="4">
        <f t="shared" si="0"/>
        <v>4421.95514261472</v>
      </c>
      <c r="D25" s="7">
        <f t="shared" si="1"/>
        <v>480.12375792996539</v>
      </c>
      <c r="E25" s="7">
        <f t="shared" si="2"/>
        <v>25.426242070034643</v>
      </c>
      <c r="F25" s="7">
        <v>505.55</v>
      </c>
      <c r="I25" s="3">
        <v>22</v>
      </c>
      <c r="J25" s="4">
        <f t="shared" si="3"/>
        <v>6335.1084938172662</v>
      </c>
      <c r="K25" s="7">
        <f t="shared" si="4"/>
        <v>690.19238323873185</v>
      </c>
      <c r="L25" s="7">
        <f t="shared" si="5"/>
        <v>31.147616761268228</v>
      </c>
      <c r="M25" s="7">
        <v>721.34</v>
      </c>
    </row>
    <row r="26" spans="2:13" ht="23.25" customHeight="1" x14ac:dyDescent="0.3">
      <c r="B26" s="3">
        <v>23</v>
      </c>
      <c r="C26" s="4">
        <f t="shared" si="0"/>
        <v>3941.8313846847545</v>
      </c>
      <c r="D26" s="7">
        <f t="shared" si="1"/>
        <v>482.88446953806266</v>
      </c>
      <c r="E26" s="7">
        <f t="shared" si="2"/>
        <v>22.66553046193734</v>
      </c>
      <c r="F26" s="7">
        <v>505.55</v>
      </c>
      <c r="I26" s="3">
        <v>23</v>
      </c>
      <c r="J26" s="4">
        <f t="shared" si="3"/>
        <v>5644.9161105785342</v>
      </c>
      <c r="K26" s="7">
        <f t="shared" si="4"/>
        <v>693.58582912298891</v>
      </c>
      <c r="L26" s="7">
        <f t="shared" si="5"/>
        <v>27.754170877011131</v>
      </c>
      <c r="M26" s="7">
        <v>721.34</v>
      </c>
    </row>
    <row r="27" spans="2:13" ht="23.25" customHeight="1" x14ac:dyDescent="0.3">
      <c r="B27" s="3">
        <v>24</v>
      </c>
      <c r="C27" s="4">
        <f t="shared" si="0"/>
        <v>3458.9469151466919</v>
      </c>
      <c r="D27" s="7">
        <f t="shared" si="1"/>
        <v>485.66105523790651</v>
      </c>
      <c r="E27" s="7">
        <f t="shared" si="2"/>
        <v>19.88894476209348</v>
      </c>
      <c r="F27" s="7">
        <v>505.55</v>
      </c>
      <c r="I27" s="3">
        <v>24</v>
      </c>
      <c r="J27" s="4">
        <f t="shared" si="3"/>
        <v>4951.3302814555454</v>
      </c>
      <c r="K27" s="7">
        <f t="shared" si="4"/>
        <v>696.99595944951022</v>
      </c>
      <c r="L27" s="7">
        <f t="shared" si="5"/>
        <v>24.344040550489765</v>
      </c>
      <c r="M27" s="7">
        <v>721.34</v>
      </c>
    </row>
    <row r="28" spans="2:13" ht="23.25" customHeight="1" x14ac:dyDescent="0.3">
      <c r="B28" s="3">
        <v>25</v>
      </c>
      <c r="C28" s="4">
        <f t="shared" si="0"/>
        <v>2973.2858599087854</v>
      </c>
      <c r="D28" s="7">
        <f t="shared" si="1"/>
        <v>488.45360630552449</v>
      </c>
      <c r="E28" s="7">
        <f t="shared" si="2"/>
        <v>17.096393694475516</v>
      </c>
      <c r="F28" s="7">
        <v>505.55</v>
      </c>
      <c r="I28" s="3">
        <v>25</v>
      </c>
      <c r="J28" s="4">
        <f t="shared" si="3"/>
        <v>4254.3343220060351</v>
      </c>
      <c r="K28" s="7">
        <f t="shared" si="4"/>
        <v>700.42285625013699</v>
      </c>
      <c r="L28" s="7">
        <f t="shared" si="5"/>
        <v>20.917143749863008</v>
      </c>
      <c r="M28" s="7">
        <v>721.34</v>
      </c>
    </row>
    <row r="29" spans="2:13" ht="23.25" customHeight="1" x14ac:dyDescent="0.3">
      <c r="B29" s="3">
        <v>26</v>
      </c>
      <c r="C29" s="4">
        <f t="shared" si="0"/>
        <v>2484.8322536032611</v>
      </c>
      <c r="D29" s="7">
        <f t="shared" si="1"/>
        <v>491.26221454178125</v>
      </c>
      <c r="E29" s="7">
        <f t="shared" si="2"/>
        <v>14.287785458218751</v>
      </c>
      <c r="F29" s="7">
        <v>505.55</v>
      </c>
      <c r="I29" s="3">
        <v>26</v>
      </c>
      <c r="J29" s="4">
        <f t="shared" si="3"/>
        <v>3553.911465755898</v>
      </c>
      <c r="K29" s="7">
        <f t="shared" si="4"/>
        <v>703.86660196003356</v>
      </c>
      <c r="L29" s="7">
        <f t="shared" si="5"/>
        <v>17.473398039966501</v>
      </c>
      <c r="M29" s="7">
        <v>721.34</v>
      </c>
    </row>
    <row r="30" spans="2:13" ht="23.25" customHeight="1" x14ac:dyDescent="0.3">
      <c r="B30" s="3">
        <v>27</v>
      </c>
      <c r="C30" s="4">
        <f t="shared" si="0"/>
        <v>1993.5700390614797</v>
      </c>
      <c r="D30" s="7">
        <f t="shared" si="1"/>
        <v>494.08697227539648</v>
      </c>
      <c r="E30" s="7">
        <f t="shared" si="2"/>
        <v>11.463027724603508</v>
      </c>
      <c r="F30" s="7">
        <v>505.55</v>
      </c>
      <c r="I30" s="3">
        <v>27</v>
      </c>
      <c r="J30" s="4">
        <f t="shared" si="3"/>
        <v>2850.0448637958643</v>
      </c>
      <c r="K30" s="7">
        <f t="shared" si="4"/>
        <v>707.32727941967039</v>
      </c>
      <c r="L30" s="7">
        <f t="shared" si="5"/>
        <v>14.012720580329669</v>
      </c>
      <c r="M30" s="7">
        <v>721.34</v>
      </c>
    </row>
    <row r="31" spans="2:13" ht="23.25" customHeight="1" x14ac:dyDescent="0.3">
      <c r="B31" s="3">
        <v>28</v>
      </c>
      <c r="C31" s="4">
        <f t="shared" si="0"/>
        <v>1499.4830667860833</v>
      </c>
      <c r="D31" s="7">
        <f t="shared" si="1"/>
        <v>496.92797236598005</v>
      </c>
      <c r="E31" s="7">
        <f t="shared" si="2"/>
        <v>8.6220276340199806</v>
      </c>
      <c r="F31" s="7">
        <v>505.55</v>
      </c>
      <c r="I31" s="3">
        <v>28</v>
      </c>
      <c r="J31" s="4">
        <f t="shared" si="3"/>
        <v>2142.7175843761938</v>
      </c>
      <c r="K31" s="7">
        <f t="shared" si="4"/>
        <v>710.80497187681704</v>
      </c>
      <c r="L31" s="7">
        <f t="shared" si="5"/>
        <v>10.535028123182954</v>
      </c>
      <c r="M31" s="7">
        <v>721.34</v>
      </c>
    </row>
    <row r="32" spans="2:13" ht="23.25" customHeight="1" x14ac:dyDescent="0.3">
      <c r="B32" s="3">
        <v>29</v>
      </c>
      <c r="C32" s="4">
        <f t="shared" si="0"/>
        <v>1002.5550944201033</v>
      </c>
      <c r="D32" s="7">
        <f t="shared" si="1"/>
        <v>499.78530820708443</v>
      </c>
      <c r="E32" s="7">
        <f t="shared" si="2"/>
        <v>5.7646917929155945</v>
      </c>
      <c r="F32" s="7">
        <v>505.55</v>
      </c>
      <c r="I32" s="3">
        <v>29</v>
      </c>
      <c r="J32" s="4">
        <f t="shared" si="3"/>
        <v>1431.9126124993768</v>
      </c>
      <c r="K32" s="7">
        <f t="shared" si="4"/>
        <v>714.29976298854479</v>
      </c>
      <c r="L32" s="7">
        <f t="shared" si="5"/>
        <v>7.040237011455269</v>
      </c>
      <c r="M32" s="7">
        <v>721.34</v>
      </c>
    </row>
    <row r="33" spans="2:13" ht="23.25" customHeight="1" x14ac:dyDescent="0.3">
      <c r="B33" s="3">
        <v>30</v>
      </c>
      <c r="C33" s="4">
        <f t="shared" si="0"/>
        <v>502.76978621301885</v>
      </c>
      <c r="D33" s="7">
        <f t="shared" si="1"/>
        <v>502.65907372927518</v>
      </c>
      <c r="E33" s="7">
        <f t="shared" si="2"/>
        <v>2.8909262707248584</v>
      </c>
      <c r="F33" s="7">
        <v>505.55</v>
      </c>
      <c r="I33" s="3">
        <v>30</v>
      </c>
      <c r="J33" s="4">
        <f t="shared" si="3"/>
        <v>717.61284951083201</v>
      </c>
      <c r="K33" s="7">
        <f t="shared" si="4"/>
        <v>717.81173682323845</v>
      </c>
      <c r="L33" s="7">
        <f t="shared" si="5"/>
        <v>3.5282631767615911</v>
      </c>
      <c r="M33" s="7">
        <v>721.34</v>
      </c>
    </row>
    <row r="34" spans="2:13" ht="23.25" customHeight="1" x14ac:dyDescent="0.3">
      <c r="D34" s="4">
        <f>SUM(D3:D33)</f>
        <v>13893.889287516253</v>
      </c>
      <c r="E34" s="4">
        <f>SUM(E3:E33)</f>
        <v>1272.6107124837445</v>
      </c>
      <c r="F34" s="4">
        <f>SUM(F3:F33)</f>
        <v>15166.499999999993</v>
      </c>
      <c r="K34" s="4">
        <f>SUM(K3:K33)</f>
        <v>20074.158887312402</v>
      </c>
      <c r="L34" s="4">
        <f>SUM(L3:L33)</f>
        <v>1566.0411126875945</v>
      </c>
      <c r="M34" s="4">
        <f>SUM(M3:M33)</f>
        <v>21640.2</v>
      </c>
    </row>
    <row r="36" spans="2:13" ht="23.25" customHeight="1" x14ac:dyDescent="0.3">
      <c r="F36" s="17"/>
      <c r="M36" s="17"/>
    </row>
  </sheetData>
  <printOptions gridLines="1"/>
  <pageMargins left="0.70866141732283472" right="0.31496062992125984" top="0.74803149606299213" bottom="0.74803149606299213" header="0.31496062992125984" footer="0.31496062992125984"/>
  <pageSetup paperSize="9" fitToHeight="0" orientation="portrait" horizontalDpi="0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4">
    <pageSetUpPr fitToPage="1"/>
  </sheetPr>
  <dimension ref="B1:I51"/>
  <sheetViews>
    <sheetView topLeftCell="A16" zoomScale="120" zoomScaleNormal="120" workbookViewId="0">
      <selection activeCell="K5" sqref="K5"/>
    </sheetView>
  </sheetViews>
  <sheetFormatPr defaultColWidth="9.109375" defaultRowHeight="23.25" customHeight="1" x14ac:dyDescent="0.3"/>
  <cols>
    <col min="1" max="1" width="3.33203125" style="3" customWidth="1"/>
    <col min="2" max="2" width="7" style="3" customWidth="1"/>
    <col min="3" max="3" width="13.5546875" style="4" customWidth="1"/>
    <col min="4" max="4" width="13.109375" style="4" customWidth="1"/>
    <col min="5" max="5" width="11.109375" style="4" customWidth="1"/>
    <col min="6" max="6" width="13.109375" style="4" customWidth="1"/>
    <col min="7" max="7" width="14.5546875" style="3" customWidth="1"/>
    <col min="8" max="8" width="11.5546875" style="3" customWidth="1"/>
    <col min="9" max="9" width="14.44140625" style="8" customWidth="1"/>
    <col min="10" max="16384" width="9.109375" style="3"/>
  </cols>
  <sheetData>
    <row r="1" spans="2:9" s="1" customFormat="1" ht="28.8" x14ac:dyDescent="0.3">
      <c r="B1" s="1" t="s">
        <v>3</v>
      </c>
      <c r="C1" s="2" t="s">
        <v>4</v>
      </c>
      <c r="D1" s="2" t="s">
        <v>2</v>
      </c>
      <c r="E1" s="2" t="s">
        <v>1</v>
      </c>
      <c r="F1" s="2" t="s">
        <v>0</v>
      </c>
      <c r="G1" s="1" t="s">
        <v>5</v>
      </c>
      <c r="H1" s="1" t="s">
        <v>6</v>
      </c>
      <c r="I1" s="9"/>
    </row>
    <row r="2" spans="2:9" ht="23.25" customHeight="1" x14ac:dyDescent="0.3">
      <c r="B2" s="3">
        <v>1</v>
      </c>
      <c r="C2" s="4">
        <v>18800</v>
      </c>
      <c r="D2" s="6">
        <f t="shared" ref="D2:D49" si="0">F2-E2</f>
        <v>316.84000000000003</v>
      </c>
      <c r="E2" s="6">
        <v>153.16</v>
      </c>
      <c r="F2" s="7">
        <v>470</v>
      </c>
      <c r="G2" s="5">
        <v>42309</v>
      </c>
      <c r="I2" s="8">
        <f>E2/C2*12</f>
        <v>9.7761702127659569E-2</v>
      </c>
    </row>
    <row r="3" spans="2:9" ht="23.25" customHeight="1" x14ac:dyDescent="0.3">
      <c r="B3" s="3">
        <v>2</v>
      </c>
      <c r="C3" s="4">
        <f t="shared" ref="C3:C49" si="1">C2-D2</f>
        <v>18483.16</v>
      </c>
      <c r="D3" s="6">
        <f t="shared" si="0"/>
        <v>319.87</v>
      </c>
      <c r="E3" s="6">
        <v>149.97</v>
      </c>
      <c r="F3" s="7">
        <v>469.84</v>
      </c>
      <c r="G3" s="5">
        <v>42339</v>
      </c>
      <c r="I3" s="8">
        <f>E3/C3*12</f>
        <v>9.7366467638650533E-2</v>
      </c>
    </row>
    <row r="4" spans="2:9" ht="23.25" customHeight="1" x14ac:dyDescent="0.3">
      <c r="B4" s="3">
        <v>3</v>
      </c>
      <c r="C4" s="4">
        <f t="shared" si="1"/>
        <v>18163.29</v>
      </c>
      <c r="D4" s="6">
        <f t="shared" si="0"/>
        <v>323.05999999999995</v>
      </c>
      <c r="E4" s="6">
        <v>146.78</v>
      </c>
      <c r="F4" s="7">
        <v>469.84</v>
      </c>
      <c r="G4" s="5">
        <v>42370</v>
      </c>
      <c r="I4" s="8">
        <f>E4/C4*12</f>
        <v>9.6973620968447902E-2</v>
      </c>
    </row>
    <row r="5" spans="2:9" ht="23.25" customHeight="1" x14ac:dyDescent="0.3">
      <c r="B5" s="3">
        <v>4</v>
      </c>
      <c r="C5" s="4">
        <f t="shared" si="1"/>
        <v>17840.23</v>
      </c>
      <c r="D5" s="6">
        <f t="shared" si="0"/>
        <v>326.25</v>
      </c>
      <c r="E5" s="6">
        <v>143.59</v>
      </c>
      <c r="F5" s="7">
        <v>469.84</v>
      </c>
      <c r="G5" s="5">
        <v>42401</v>
      </c>
      <c r="I5" s="8">
        <f>E5/C5*12</f>
        <v>9.6583956596972137E-2</v>
      </c>
    </row>
    <row r="6" spans="2:9" ht="23.25" customHeight="1" x14ac:dyDescent="0.3">
      <c r="B6" s="3">
        <v>5</v>
      </c>
      <c r="C6" s="4">
        <f t="shared" si="1"/>
        <v>17513.98</v>
      </c>
      <c r="D6" s="6">
        <f t="shared" si="0"/>
        <v>329.43999999999994</v>
      </c>
      <c r="E6" s="6">
        <v>140.4</v>
      </c>
      <c r="F6" s="7">
        <v>469.84</v>
      </c>
      <c r="G6" s="5">
        <v>42430</v>
      </c>
      <c r="I6" s="8">
        <f>E6/C6*12</f>
        <v>9.6197437704051286E-2</v>
      </c>
    </row>
    <row r="7" spans="2:9" ht="23.25" customHeight="1" x14ac:dyDescent="0.3">
      <c r="B7" s="3">
        <v>6</v>
      </c>
      <c r="C7" s="4">
        <f t="shared" si="1"/>
        <v>17184.54</v>
      </c>
      <c r="D7" s="7">
        <f t="shared" si="0"/>
        <v>332.65375832310184</v>
      </c>
      <c r="E7" s="7">
        <f>C7*I7/12</f>
        <v>137.18624167689813</v>
      </c>
      <c r="F7" s="7">
        <v>469.84</v>
      </c>
      <c r="G7" s="5">
        <v>42461</v>
      </c>
      <c r="I7" s="8">
        <f>I6-0.04%</f>
        <v>9.5797437704051289E-2</v>
      </c>
    </row>
    <row r="8" spans="2:9" ht="23.25" customHeight="1" x14ac:dyDescent="0.3">
      <c r="B8" s="3">
        <v>7</v>
      </c>
      <c r="C8" s="4">
        <f t="shared" si="1"/>
        <v>16851.886241676901</v>
      </c>
      <c r="D8" s="7">
        <f t="shared" si="0"/>
        <v>335.87110267198904</v>
      </c>
      <c r="E8" s="7">
        <f t="shared" ref="E8:E49" si="2">C8*I8/12</f>
        <v>133.96889732801094</v>
      </c>
      <c r="F8" s="7">
        <v>469.84</v>
      </c>
      <c r="G8" s="5">
        <v>42491</v>
      </c>
      <c r="I8" s="8">
        <f t="shared" ref="I8:I49" si="3">I7-0.04%</f>
        <v>9.5397437704051291E-2</v>
      </c>
    </row>
    <row r="9" spans="2:9" ht="23.25" customHeight="1" x14ac:dyDescent="0.3">
      <c r="B9" s="3">
        <v>8</v>
      </c>
      <c r="C9" s="4">
        <f t="shared" si="1"/>
        <v>16516.01513900491</v>
      </c>
      <c r="D9" s="7">
        <f t="shared" si="0"/>
        <v>339.09174005943441</v>
      </c>
      <c r="E9" s="7">
        <f t="shared" si="2"/>
        <v>130.74825994056559</v>
      </c>
      <c r="F9" s="7">
        <v>469.84</v>
      </c>
      <c r="G9" s="5">
        <v>42522</v>
      </c>
      <c r="I9" s="8">
        <f t="shared" si="3"/>
        <v>9.4997437704051294E-2</v>
      </c>
    </row>
    <row r="10" spans="2:9" ht="23.25" customHeight="1" x14ac:dyDescent="0.3">
      <c r="B10" s="3">
        <v>9</v>
      </c>
      <c r="C10" s="4">
        <f t="shared" si="1"/>
        <v>16176.923398945477</v>
      </c>
      <c r="D10" s="7">
        <f t="shared" si="0"/>
        <v>342.31537471042043</v>
      </c>
      <c r="E10" s="7">
        <f t="shared" si="2"/>
        <v>127.52462528957955</v>
      </c>
      <c r="F10" s="7">
        <v>469.84</v>
      </c>
      <c r="G10" s="5">
        <v>42552</v>
      </c>
      <c r="I10" s="8">
        <f t="shared" si="3"/>
        <v>9.4597437704051296E-2</v>
      </c>
    </row>
    <row r="11" spans="2:9" ht="23.25" customHeight="1" x14ac:dyDescent="0.3">
      <c r="B11" s="3">
        <v>10</v>
      </c>
      <c r="C11" s="4">
        <f t="shared" si="1"/>
        <v>15834.608024235056</v>
      </c>
      <c r="D11" s="7">
        <f t="shared" si="0"/>
        <v>345.54170808908725</v>
      </c>
      <c r="E11" s="7">
        <f t="shared" si="2"/>
        <v>124.29829191091271</v>
      </c>
      <c r="F11" s="7">
        <v>469.84</v>
      </c>
      <c r="G11" s="5">
        <v>42583</v>
      </c>
      <c r="I11" s="8">
        <f t="shared" si="3"/>
        <v>9.4197437704051298E-2</v>
      </c>
    </row>
    <row r="12" spans="2:9" ht="23.25" customHeight="1" x14ac:dyDescent="0.3">
      <c r="B12" s="3">
        <v>11</v>
      </c>
      <c r="C12" s="4">
        <f t="shared" si="1"/>
        <v>15489.066316145969</v>
      </c>
      <c r="D12" s="7">
        <f t="shared" si="0"/>
        <v>348.77043892644821</v>
      </c>
      <c r="E12" s="7">
        <f t="shared" si="2"/>
        <v>121.06956107355175</v>
      </c>
      <c r="F12" s="7">
        <v>469.84</v>
      </c>
      <c r="G12" s="5">
        <v>42614</v>
      </c>
      <c r="I12" s="8">
        <f t="shared" si="3"/>
        <v>9.3797437704051301E-2</v>
      </c>
    </row>
    <row r="13" spans="2:9" ht="23.25" customHeight="1" x14ac:dyDescent="0.3">
      <c r="B13" s="3">
        <v>12</v>
      </c>
      <c r="C13" s="4">
        <f t="shared" si="1"/>
        <v>15140.29587721952</v>
      </c>
      <c r="D13" s="7">
        <f t="shared" si="0"/>
        <v>352.00126324887373</v>
      </c>
      <c r="E13" s="7">
        <f t="shared" si="2"/>
        <v>117.83873675112625</v>
      </c>
      <c r="F13" s="7">
        <v>469.84</v>
      </c>
      <c r="G13" s="5">
        <v>42644</v>
      </c>
      <c r="I13" s="8">
        <f t="shared" si="3"/>
        <v>9.3397437704051303E-2</v>
      </c>
    </row>
    <row r="14" spans="2:9" ht="23.25" customHeight="1" x14ac:dyDescent="0.3">
      <c r="B14" s="3">
        <v>13</v>
      </c>
      <c r="C14" s="4">
        <f t="shared" si="1"/>
        <v>14788.294613970646</v>
      </c>
      <c r="D14" s="7">
        <f t="shared" si="0"/>
        <v>355.23387440734228</v>
      </c>
      <c r="E14" s="7">
        <f t="shared" si="2"/>
        <v>114.6061255926577</v>
      </c>
      <c r="F14" s="7">
        <v>469.84</v>
      </c>
      <c r="G14" s="5">
        <v>42675</v>
      </c>
      <c r="I14" s="8">
        <f t="shared" si="3"/>
        <v>9.2997437704051306E-2</v>
      </c>
    </row>
    <row r="15" spans="2:9" ht="23.25" customHeight="1" x14ac:dyDescent="0.3">
      <c r="B15" s="3">
        <v>14</v>
      </c>
      <c r="C15" s="4">
        <f t="shared" si="1"/>
        <v>14433.060739563303</v>
      </c>
      <c r="D15" s="7">
        <f t="shared" si="0"/>
        <v>358.46796310745816</v>
      </c>
      <c r="E15" s="7">
        <f t="shared" si="2"/>
        <v>111.37203689254181</v>
      </c>
      <c r="F15" s="7">
        <v>469.84</v>
      </c>
      <c r="G15" s="5">
        <v>42705</v>
      </c>
      <c r="I15" s="8">
        <f t="shared" si="3"/>
        <v>9.2597437704051308E-2</v>
      </c>
    </row>
    <row r="16" spans="2:9" ht="23.25" customHeight="1" x14ac:dyDescent="0.3">
      <c r="B16" s="3">
        <v>15</v>
      </c>
      <c r="C16" s="4">
        <f t="shared" si="1"/>
        <v>14074.592776455846</v>
      </c>
      <c r="D16" s="7">
        <f t="shared" si="0"/>
        <v>361.70321744023511</v>
      </c>
      <c r="E16" s="7">
        <f t="shared" si="2"/>
        <v>108.13678255976487</v>
      </c>
      <c r="F16" s="7">
        <v>469.84</v>
      </c>
      <c r="G16" s="5">
        <v>42736</v>
      </c>
      <c r="I16" s="8">
        <f t="shared" si="3"/>
        <v>9.219743770405131E-2</v>
      </c>
    </row>
    <row r="17" spans="2:9" ht="23.25" customHeight="1" x14ac:dyDescent="0.3">
      <c r="B17" s="3">
        <v>16</v>
      </c>
      <c r="C17" s="4">
        <f t="shared" si="1"/>
        <v>13712.88955901561</v>
      </c>
      <c r="D17" s="7">
        <f t="shared" si="0"/>
        <v>364.93932291364405</v>
      </c>
      <c r="E17" s="7">
        <f t="shared" si="2"/>
        <v>104.90067708635593</v>
      </c>
      <c r="F17" s="7">
        <v>469.84</v>
      </c>
      <c r="G17" s="5">
        <v>42767</v>
      </c>
      <c r="I17" s="8">
        <f t="shared" si="3"/>
        <v>9.1797437704051313E-2</v>
      </c>
    </row>
    <row r="18" spans="2:9" ht="23.25" customHeight="1" x14ac:dyDescent="0.3">
      <c r="B18" s="3">
        <v>17</v>
      </c>
      <c r="C18" s="4">
        <f t="shared" si="1"/>
        <v>13347.950236101966</v>
      </c>
      <c r="D18" s="7">
        <f t="shared" si="0"/>
        <v>368.17596248492441</v>
      </c>
      <c r="E18" s="7">
        <f t="shared" si="2"/>
        <v>101.66403751507555</v>
      </c>
      <c r="F18" s="7">
        <v>469.84</v>
      </c>
      <c r="G18" s="5">
        <v>42795</v>
      </c>
      <c r="I18" s="8">
        <f t="shared" si="3"/>
        <v>9.1397437704051315E-2</v>
      </c>
    </row>
    <row r="19" spans="2:9" ht="23.25" customHeight="1" x14ac:dyDescent="0.3">
      <c r="B19" s="3">
        <v>18</v>
      </c>
      <c r="C19" s="4">
        <f t="shared" si="1"/>
        <v>12979.774273617042</v>
      </c>
      <c r="D19" s="7">
        <f t="shared" si="0"/>
        <v>371.41281659365706</v>
      </c>
      <c r="E19" s="7">
        <f t="shared" si="2"/>
        <v>98.427183406342905</v>
      </c>
      <c r="F19" s="7">
        <v>469.84</v>
      </c>
      <c r="G19" s="5">
        <v>42826</v>
      </c>
      <c r="I19" s="8">
        <f t="shared" si="3"/>
        <v>9.0997437704051318E-2</v>
      </c>
    </row>
    <row r="20" spans="2:9" ht="23.25" customHeight="1" x14ac:dyDescent="0.3">
      <c r="B20" s="3">
        <v>19</v>
      </c>
      <c r="C20" s="4">
        <f t="shared" si="1"/>
        <v>12608.361457023386</v>
      </c>
      <c r="D20" s="7">
        <f t="shared" si="0"/>
        <v>374.64956319559684</v>
      </c>
      <c r="E20" s="7">
        <f t="shared" si="2"/>
        <v>95.190436804403149</v>
      </c>
      <c r="F20" s="7">
        <v>469.84</v>
      </c>
      <c r="G20" s="5">
        <v>42856</v>
      </c>
      <c r="I20" s="8">
        <f t="shared" si="3"/>
        <v>9.059743770405132E-2</v>
      </c>
    </row>
    <row r="21" spans="2:9" ht="23.25" customHeight="1" x14ac:dyDescent="0.3">
      <c r="B21" s="3">
        <v>20</v>
      </c>
      <c r="C21" s="4">
        <f t="shared" si="1"/>
        <v>12233.711893827789</v>
      </c>
      <c r="D21" s="7">
        <f t="shared" si="0"/>
        <v>377.88587779726299</v>
      </c>
      <c r="E21" s="7">
        <f t="shared" si="2"/>
        <v>91.954122202736983</v>
      </c>
      <c r="F21" s="7">
        <v>469.84</v>
      </c>
      <c r="G21" s="5">
        <v>42887</v>
      </c>
      <c r="I21" s="8">
        <f t="shared" si="3"/>
        <v>9.0197437704051323E-2</v>
      </c>
    </row>
    <row r="22" spans="2:9" ht="23.25" customHeight="1" x14ac:dyDescent="0.3">
      <c r="B22" s="3">
        <v>21</v>
      </c>
      <c r="C22" s="4">
        <f t="shared" si="1"/>
        <v>11855.826016030525</v>
      </c>
      <c r="D22" s="7">
        <f t="shared" si="0"/>
        <v>381.12143349128564</v>
      </c>
      <c r="E22" s="7">
        <f t="shared" si="2"/>
        <v>88.718566508714346</v>
      </c>
      <c r="F22" s="7">
        <v>469.84</v>
      </c>
      <c r="G22" s="5">
        <v>42917</v>
      </c>
      <c r="I22" s="8">
        <f t="shared" si="3"/>
        <v>8.9797437704051325E-2</v>
      </c>
    </row>
    <row r="23" spans="2:9" ht="23.25" customHeight="1" x14ac:dyDescent="0.3">
      <c r="B23" s="3">
        <v>22</v>
      </c>
      <c r="C23" s="4">
        <f t="shared" si="1"/>
        <v>11474.70458253924</v>
      </c>
      <c r="D23" s="7">
        <f t="shared" si="0"/>
        <v>384.35590099250464</v>
      </c>
      <c r="E23" s="7">
        <f t="shared" si="2"/>
        <v>85.484099007495331</v>
      </c>
      <c r="F23" s="7">
        <v>469.84</v>
      </c>
      <c r="G23" s="5">
        <v>42948</v>
      </c>
      <c r="I23" s="8">
        <f t="shared" si="3"/>
        <v>8.9397437704051327E-2</v>
      </c>
    </row>
    <row r="24" spans="2:9" ht="23.25" customHeight="1" x14ac:dyDescent="0.3">
      <c r="B24" s="3">
        <v>23</v>
      </c>
      <c r="C24" s="4">
        <f t="shared" si="1"/>
        <v>11090.348681546735</v>
      </c>
      <c r="D24" s="7">
        <f t="shared" si="0"/>
        <v>387.58894867481968</v>
      </c>
      <c r="E24" s="7">
        <f t="shared" si="2"/>
        <v>82.251051325180285</v>
      </c>
      <c r="F24" s="7">
        <v>469.84</v>
      </c>
      <c r="G24" s="5">
        <v>42979</v>
      </c>
      <c r="I24" s="8">
        <f t="shared" si="3"/>
        <v>8.899743770405133E-2</v>
      </c>
    </row>
    <row r="25" spans="2:9" ht="23.25" customHeight="1" x14ac:dyDescent="0.3">
      <c r="B25" s="3">
        <v>24</v>
      </c>
      <c r="C25" s="4">
        <f t="shared" si="1"/>
        <v>10702.759732871915</v>
      </c>
      <c r="D25" s="7">
        <f t="shared" si="0"/>
        <v>390.82024260878757</v>
      </c>
      <c r="E25" s="7">
        <f t="shared" si="2"/>
        <v>79.01975739121238</v>
      </c>
      <c r="F25" s="7">
        <v>469.84</v>
      </c>
      <c r="G25" s="5">
        <v>43009</v>
      </c>
      <c r="I25" s="8">
        <f t="shared" si="3"/>
        <v>8.8597437704051332E-2</v>
      </c>
    </row>
    <row r="26" spans="2:9" ht="23.25" customHeight="1" x14ac:dyDescent="0.3">
      <c r="B26" s="3">
        <v>25</v>
      </c>
      <c r="C26" s="4">
        <f t="shared" si="1"/>
        <v>10311.939490263127</v>
      </c>
      <c r="D26" s="7">
        <f t="shared" si="0"/>
        <v>394.0494465999642</v>
      </c>
      <c r="E26" s="7">
        <f t="shared" si="2"/>
        <v>75.790553400035748</v>
      </c>
      <c r="F26" s="7">
        <v>469.84</v>
      </c>
      <c r="G26" s="5">
        <v>43040</v>
      </c>
      <c r="I26" s="8">
        <f t="shared" si="3"/>
        <v>8.8197437704051335E-2</v>
      </c>
    </row>
    <row r="27" spans="2:9" ht="23.25" customHeight="1" x14ac:dyDescent="0.3">
      <c r="B27" s="3">
        <v>26</v>
      </c>
      <c r="C27" s="4">
        <f t="shared" si="1"/>
        <v>9917.8900436631629</v>
      </c>
      <c r="D27" s="7">
        <f t="shared" si="0"/>
        <v>397.27622222798766</v>
      </c>
      <c r="E27" s="7">
        <f t="shared" si="2"/>
        <v>72.563777772012301</v>
      </c>
      <c r="F27" s="7">
        <v>469.84</v>
      </c>
      <c r="G27" s="5">
        <v>43070</v>
      </c>
      <c r="I27" s="8">
        <f t="shared" si="3"/>
        <v>8.7797437704051337E-2</v>
      </c>
    </row>
    <row r="28" spans="2:9" ht="23.25" customHeight="1" x14ac:dyDescent="0.3">
      <c r="B28" s="3">
        <v>27</v>
      </c>
      <c r="C28" s="4">
        <f t="shared" si="1"/>
        <v>9520.6138214351759</v>
      </c>
      <c r="D28" s="7">
        <f t="shared" si="0"/>
        <v>400.50022888639904</v>
      </c>
      <c r="E28" s="7">
        <f t="shared" si="2"/>
        <v>69.339771113600918</v>
      </c>
      <c r="F28" s="7">
        <v>469.84</v>
      </c>
      <c r="G28" s="5">
        <v>43101</v>
      </c>
      <c r="I28" s="8">
        <f t="shared" si="3"/>
        <v>8.7397437704051339E-2</v>
      </c>
    </row>
    <row r="29" spans="2:9" ht="23.25" customHeight="1" x14ac:dyDescent="0.3">
      <c r="B29" s="3">
        <v>28</v>
      </c>
      <c r="C29" s="4">
        <f t="shared" si="1"/>
        <v>9120.1135925487761</v>
      </c>
      <c r="D29" s="7">
        <f t="shared" si="0"/>
        <v>403.72112382319716</v>
      </c>
      <c r="E29" s="7">
        <f t="shared" si="2"/>
        <v>66.118876176802829</v>
      </c>
      <c r="F29" s="7">
        <v>469.84</v>
      </c>
      <c r="G29" s="5">
        <v>43132</v>
      </c>
      <c r="I29" s="8">
        <f t="shared" si="3"/>
        <v>8.6997437704051342E-2</v>
      </c>
    </row>
    <row r="30" spans="2:9" ht="23.25" customHeight="1" x14ac:dyDescent="0.3">
      <c r="B30" s="3">
        <v>29</v>
      </c>
      <c r="C30" s="4">
        <f t="shared" si="1"/>
        <v>8716.3924687255785</v>
      </c>
      <c r="D30" s="7">
        <f t="shared" si="0"/>
        <v>406.93856218212284</v>
      </c>
      <c r="E30" s="7">
        <f t="shared" si="2"/>
        <v>62.901437817877131</v>
      </c>
      <c r="F30" s="7">
        <v>469.84</v>
      </c>
      <c r="G30" s="5">
        <v>43160</v>
      </c>
      <c r="I30" s="8">
        <f t="shared" si="3"/>
        <v>8.6597437704051344E-2</v>
      </c>
    </row>
    <row r="31" spans="2:9" ht="23.25" customHeight="1" x14ac:dyDescent="0.3">
      <c r="B31" s="3">
        <v>30</v>
      </c>
      <c r="C31" s="4">
        <f t="shared" si="1"/>
        <v>8309.4539065434565</v>
      </c>
      <c r="D31" s="7">
        <f t="shared" si="0"/>
        <v>410.15219704466949</v>
      </c>
      <c r="E31" s="7">
        <f t="shared" si="2"/>
        <v>59.687802955330476</v>
      </c>
      <c r="F31" s="7">
        <v>469.84</v>
      </c>
      <c r="G31" s="5">
        <v>43191</v>
      </c>
      <c r="I31" s="8">
        <f t="shared" si="3"/>
        <v>8.6197437704051347E-2</v>
      </c>
    </row>
    <row r="32" spans="2:9" ht="23.25" customHeight="1" x14ac:dyDescent="0.3">
      <c r="B32" s="3">
        <v>31</v>
      </c>
      <c r="C32" s="4">
        <f t="shared" si="1"/>
        <v>7899.3017094987872</v>
      </c>
      <c r="D32" s="7">
        <f t="shared" si="0"/>
        <v>413.36167947281427</v>
      </c>
      <c r="E32" s="7">
        <f t="shared" si="2"/>
        <v>56.478320527185708</v>
      </c>
      <c r="F32" s="7">
        <v>469.84</v>
      </c>
      <c r="G32" s="5">
        <v>43221</v>
      </c>
      <c r="I32" s="8">
        <f t="shared" si="3"/>
        <v>8.5797437704051349E-2</v>
      </c>
    </row>
    <row r="33" spans="2:9" ht="23.25" customHeight="1" x14ac:dyDescent="0.3">
      <c r="B33" s="3">
        <v>32</v>
      </c>
      <c r="C33" s="4">
        <f t="shared" si="1"/>
        <v>7485.9400300259731</v>
      </c>
      <c r="D33" s="7">
        <f t="shared" si="0"/>
        <v>416.56665855246604</v>
      </c>
      <c r="E33" s="7">
        <f t="shared" si="2"/>
        <v>53.273341447533944</v>
      </c>
      <c r="F33" s="7">
        <v>469.84</v>
      </c>
      <c r="G33" s="5">
        <v>43252</v>
      </c>
      <c r="I33" s="8">
        <f t="shared" si="3"/>
        <v>8.5397437704051352E-2</v>
      </c>
    </row>
    <row r="34" spans="2:9" ht="23.25" customHeight="1" x14ac:dyDescent="0.3">
      <c r="B34" s="3">
        <v>33</v>
      </c>
      <c r="C34" s="4">
        <f t="shared" si="1"/>
        <v>7069.3733714735072</v>
      </c>
      <c r="D34" s="7">
        <f t="shared" si="0"/>
        <v>419.76678143762507</v>
      </c>
      <c r="E34" s="7">
        <f t="shared" si="2"/>
        <v>50.073218562374912</v>
      </c>
      <c r="F34" s="7">
        <v>469.84</v>
      </c>
      <c r="G34" s="5">
        <v>43282</v>
      </c>
      <c r="I34" s="8">
        <f t="shared" si="3"/>
        <v>8.4997437704051354E-2</v>
      </c>
    </row>
    <row r="35" spans="2:9" ht="23.25" customHeight="1" x14ac:dyDescent="0.3">
      <c r="B35" s="3">
        <v>34</v>
      </c>
      <c r="C35" s="4">
        <f t="shared" si="1"/>
        <v>6649.6065900358817</v>
      </c>
      <c r="D35" s="7">
        <f t="shared" si="0"/>
        <v>422.96169339524914</v>
      </c>
      <c r="E35" s="7">
        <f t="shared" si="2"/>
        <v>46.878306604750826</v>
      </c>
      <c r="F35" s="7">
        <v>469.84</v>
      </c>
      <c r="G35" s="5">
        <v>43313</v>
      </c>
      <c r="I35" s="8">
        <f t="shared" si="3"/>
        <v>8.4597437704051356E-2</v>
      </c>
    </row>
    <row r="36" spans="2:9" ht="23.25" customHeight="1" x14ac:dyDescent="0.3">
      <c r="B36" s="3">
        <v>35</v>
      </c>
      <c r="C36" s="4">
        <f t="shared" si="1"/>
        <v>6226.6448966406324</v>
      </c>
      <c r="D36" s="7">
        <f t="shared" si="0"/>
        <v>426.1510378508209</v>
      </c>
      <c r="E36" s="7">
        <f t="shared" si="2"/>
        <v>43.688962149179076</v>
      </c>
      <c r="F36" s="7">
        <v>469.84</v>
      </c>
      <c r="G36" s="5">
        <v>43344</v>
      </c>
      <c r="I36" s="8">
        <f t="shared" si="3"/>
        <v>8.4197437704051359E-2</v>
      </c>
    </row>
    <row r="37" spans="2:9" ht="23.25" customHeight="1" x14ac:dyDescent="0.3">
      <c r="B37" s="3">
        <v>36</v>
      </c>
      <c r="C37" s="4">
        <f t="shared" si="1"/>
        <v>5800.4938587898114</v>
      </c>
      <c r="D37" s="7">
        <f t="shared" si="0"/>
        <v>429.33445643461067</v>
      </c>
      <c r="E37" s="7">
        <f t="shared" si="2"/>
        <v>40.50554356538931</v>
      </c>
      <c r="F37" s="7">
        <v>469.84</v>
      </c>
      <c r="G37" s="5">
        <v>43374</v>
      </c>
      <c r="I37" s="8">
        <f t="shared" si="3"/>
        <v>8.3797437704051361E-2</v>
      </c>
    </row>
    <row r="38" spans="2:9" ht="23.25" customHeight="1" x14ac:dyDescent="0.3">
      <c r="B38" s="3">
        <v>37</v>
      </c>
      <c r="C38" s="4">
        <f t="shared" si="1"/>
        <v>5371.1594023552007</v>
      </c>
      <c r="D38" s="7">
        <f t="shared" si="0"/>
        <v>432.51158902862932</v>
      </c>
      <c r="E38" s="7">
        <f t="shared" si="2"/>
        <v>37.328410971370637</v>
      </c>
      <c r="F38" s="7">
        <v>469.84</v>
      </c>
      <c r="G38" s="5">
        <v>43405</v>
      </c>
      <c r="I38" s="8">
        <f t="shared" si="3"/>
        <v>8.3397437704051364E-2</v>
      </c>
    </row>
    <row r="39" spans="2:9" ht="23.25" customHeight="1" x14ac:dyDescent="0.3">
      <c r="B39" s="3">
        <v>38</v>
      </c>
      <c r="C39" s="4">
        <f t="shared" si="1"/>
        <v>4938.6478133265709</v>
      </c>
      <c r="D39" s="7">
        <f t="shared" si="0"/>
        <v>435.68207381426487</v>
      </c>
      <c r="E39" s="7">
        <f t="shared" si="2"/>
        <v>34.157926185735128</v>
      </c>
      <c r="F39" s="7">
        <v>469.84</v>
      </c>
      <c r="G39" s="5">
        <v>43435</v>
      </c>
      <c r="I39" s="8">
        <f t="shared" si="3"/>
        <v>8.2997437704051366E-2</v>
      </c>
    </row>
    <row r="40" spans="2:9" ht="23.25" customHeight="1" x14ac:dyDescent="0.3">
      <c r="B40" s="3">
        <v>39</v>
      </c>
      <c r="C40" s="4">
        <f t="shared" si="1"/>
        <v>4502.9657395123058</v>
      </c>
      <c r="D40" s="7">
        <f t="shared" si="0"/>
        <v>438.84554732059621</v>
      </c>
      <c r="E40" s="7">
        <f t="shared" si="2"/>
        <v>30.994452679403775</v>
      </c>
      <c r="F40" s="7">
        <v>469.84</v>
      </c>
      <c r="G40" s="5">
        <v>43466</v>
      </c>
      <c r="I40" s="8">
        <f t="shared" si="3"/>
        <v>8.2597437704051369E-2</v>
      </c>
    </row>
    <row r="41" spans="2:9" ht="23.25" customHeight="1" x14ac:dyDescent="0.3">
      <c r="B41" s="3">
        <v>40</v>
      </c>
      <c r="C41" s="4">
        <f t="shared" si="1"/>
        <v>4064.1201921917095</v>
      </c>
      <c r="D41" s="7">
        <f t="shared" si="0"/>
        <v>442.00164447337869</v>
      </c>
      <c r="E41" s="7">
        <f t="shared" si="2"/>
        <v>27.838355526621275</v>
      </c>
      <c r="F41" s="7">
        <v>469.84</v>
      </c>
      <c r="G41" s="5">
        <v>43497</v>
      </c>
      <c r="I41" s="8">
        <f t="shared" si="3"/>
        <v>8.2197437704051371E-2</v>
      </c>
    </row>
    <row r="42" spans="2:9" ht="23.25" customHeight="1" x14ac:dyDescent="0.3">
      <c r="B42" s="3">
        <v>41</v>
      </c>
      <c r="C42" s="4">
        <f t="shared" si="1"/>
        <v>3622.1185477183308</v>
      </c>
      <c r="D42" s="7">
        <f t="shared" si="0"/>
        <v>445.14999864469337</v>
      </c>
      <c r="E42" s="7">
        <f t="shared" si="2"/>
        <v>24.690001355306602</v>
      </c>
      <c r="F42" s="7">
        <v>469.84</v>
      </c>
      <c r="G42" s="5">
        <v>43525</v>
      </c>
      <c r="I42" s="8">
        <f t="shared" si="3"/>
        <v>8.1797437704051373E-2</v>
      </c>
    </row>
    <row r="43" spans="2:9" ht="23.25" customHeight="1" x14ac:dyDescent="0.3">
      <c r="B43" s="3">
        <v>42</v>
      </c>
      <c r="C43" s="4">
        <f t="shared" si="1"/>
        <v>3176.9685490736374</v>
      </c>
      <c r="D43" s="7">
        <f t="shared" si="0"/>
        <v>448.29024170325397</v>
      </c>
      <c r="E43" s="7">
        <f t="shared" si="2"/>
        <v>21.549758296745992</v>
      </c>
      <c r="F43" s="7">
        <v>469.84</v>
      </c>
      <c r="G43" s="5">
        <v>43556</v>
      </c>
      <c r="I43" s="8">
        <f t="shared" si="3"/>
        <v>8.1397437704051376E-2</v>
      </c>
    </row>
    <row r="44" spans="2:9" ht="23.25" customHeight="1" x14ac:dyDescent="0.3">
      <c r="B44" s="3">
        <v>43</v>
      </c>
      <c r="C44" s="4">
        <f t="shared" si="1"/>
        <v>2728.6783073703837</v>
      </c>
      <c r="D44" s="7">
        <f t="shared" si="0"/>
        <v>451.42200406536421</v>
      </c>
      <c r="E44" s="7">
        <f t="shared" si="2"/>
        <v>18.417995934635751</v>
      </c>
      <c r="F44" s="7">
        <v>469.84</v>
      </c>
      <c r="G44" s="5">
        <v>43586</v>
      </c>
      <c r="I44" s="8">
        <f t="shared" si="3"/>
        <v>8.0997437704051378E-2</v>
      </c>
    </row>
    <row r="45" spans="2:9" ht="23.25" customHeight="1" x14ac:dyDescent="0.3">
      <c r="B45" s="3">
        <v>44</v>
      </c>
      <c r="C45" s="4">
        <f t="shared" si="1"/>
        <v>2277.2563033050196</v>
      </c>
      <c r="D45" s="7">
        <f t="shared" si="0"/>
        <v>454.54491474651792</v>
      </c>
      <c r="E45" s="7">
        <f t="shared" si="2"/>
        <v>15.295085253482055</v>
      </c>
      <c r="F45" s="7">
        <v>469.84</v>
      </c>
      <c r="G45" s="5">
        <v>43617</v>
      </c>
      <c r="I45" s="8">
        <f t="shared" si="3"/>
        <v>8.0597437704051381E-2</v>
      </c>
    </row>
    <row r="46" spans="2:9" ht="23.25" customHeight="1" x14ac:dyDescent="0.3">
      <c r="B46" s="3">
        <v>45</v>
      </c>
      <c r="C46" s="4">
        <f t="shared" si="1"/>
        <v>1822.7113885585018</v>
      </c>
      <c r="D46" s="7">
        <f t="shared" si="0"/>
        <v>457.65860141363453</v>
      </c>
      <c r="E46" s="7">
        <f t="shared" si="2"/>
        <v>12.181398586365454</v>
      </c>
      <c r="F46" s="7">
        <v>469.84</v>
      </c>
      <c r="G46" s="5">
        <v>43647</v>
      </c>
      <c r="I46" s="8">
        <f t="shared" si="3"/>
        <v>8.0197437704051383E-2</v>
      </c>
    </row>
    <row r="47" spans="2:9" ht="23.25" customHeight="1" x14ac:dyDescent="0.3">
      <c r="B47" s="3">
        <v>46</v>
      </c>
      <c r="C47" s="4">
        <f t="shared" si="1"/>
        <v>1365.0527871448671</v>
      </c>
      <c r="D47" s="7">
        <f t="shared" si="0"/>
        <v>460.76269043792212</v>
      </c>
      <c r="E47" s="7">
        <f t="shared" si="2"/>
        <v>9.0773095620778541</v>
      </c>
      <c r="F47" s="7">
        <v>469.84</v>
      </c>
      <c r="G47" s="5">
        <v>43678</v>
      </c>
      <c r="I47" s="8">
        <f t="shared" si="3"/>
        <v>7.9797437704051385E-2</v>
      </c>
    </row>
    <row r="48" spans="2:9" ht="23.25" customHeight="1" x14ac:dyDescent="0.3">
      <c r="B48" s="3">
        <v>47</v>
      </c>
      <c r="C48" s="4">
        <f t="shared" si="1"/>
        <v>904.29009670694495</v>
      </c>
      <c r="D48" s="7">
        <f t="shared" si="0"/>
        <v>463.85680694835997</v>
      </c>
      <c r="E48" s="7">
        <f t="shared" si="2"/>
        <v>5.983193051640022</v>
      </c>
      <c r="F48" s="7">
        <v>469.84</v>
      </c>
      <c r="G48" s="5">
        <v>43709</v>
      </c>
      <c r="I48" s="8">
        <f t="shared" si="3"/>
        <v>7.9397437704051388E-2</v>
      </c>
    </row>
    <row r="49" spans="2:9" ht="23.25" customHeight="1" x14ac:dyDescent="0.3">
      <c r="B49" s="3">
        <v>48</v>
      </c>
      <c r="C49" s="4">
        <f t="shared" si="1"/>
        <v>440.43328975858498</v>
      </c>
      <c r="D49" s="7">
        <f t="shared" si="0"/>
        <v>466.9405748857921</v>
      </c>
      <c r="E49" s="7">
        <f t="shared" si="2"/>
        <v>2.8994251142078529</v>
      </c>
      <c r="F49" s="7">
        <v>469.84</v>
      </c>
      <c r="G49" s="5">
        <v>43739</v>
      </c>
      <c r="I49" s="8">
        <f t="shared" si="3"/>
        <v>7.899743770405139E-2</v>
      </c>
    </row>
    <row r="50" spans="2:9" ht="23.25" customHeight="1" x14ac:dyDescent="0.3">
      <c r="D50" s="4">
        <f>SUM(D2:D49)</f>
        <v>18826.507285127209</v>
      </c>
      <c r="E50" s="4">
        <f>SUM(E2:E49)</f>
        <v>3725.9727148727925</v>
      </c>
      <c r="F50" s="4">
        <f>SUM(F2:F49)</f>
        <v>22552.480000000003</v>
      </c>
      <c r="G50" s="5">
        <v>43770</v>
      </c>
      <c r="I50" s="8">
        <f>SUM(I2:I49)</f>
        <v>4.2429730063099891</v>
      </c>
    </row>
    <row r="51" spans="2:9" ht="23.25" customHeight="1" x14ac:dyDescent="0.3">
      <c r="I51" s="8">
        <f>I50/48</f>
        <v>8.8395270964791439E-2</v>
      </c>
    </row>
  </sheetData>
  <printOptions gridLines="1"/>
  <pageMargins left="0.70866141732283472" right="0.31496062992125984" top="0.94488188976377963" bottom="0.74803149606299213" header="0.31496062992125984" footer="0.31496062992125984"/>
  <pageSetup paperSize="9" scale="91" fitToHeight="0" orientation="portrait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5">
    <pageSetUpPr fitToPage="1"/>
  </sheetPr>
  <dimension ref="B1:I51"/>
  <sheetViews>
    <sheetView zoomScale="120" zoomScaleNormal="120" workbookViewId="0">
      <selection activeCell="E7" sqref="E7"/>
    </sheetView>
  </sheetViews>
  <sheetFormatPr defaultColWidth="9.109375" defaultRowHeight="23.25" customHeight="1" x14ac:dyDescent="0.3"/>
  <cols>
    <col min="1" max="1" width="3.33203125" style="3" customWidth="1"/>
    <col min="2" max="2" width="6.5546875" style="3" customWidth="1"/>
    <col min="3" max="3" width="13.5546875" style="4" customWidth="1"/>
    <col min="4" max="4" width="13.109375" style="4" customWidth="1"/>
    <col min="5" max="5" width="11.109375" style="4" customWidth="1"/>
    <col min="6" max="6" width="13.109375" style="4" customWidth="1"/>
    <col min="7" max="7" width="14.5546875" style="3" customWidth="1"/>
    <col min="8" max="8" width="11.5546875" style="3" customWidth="1"/>
    <col min="9" max="9" width="14.5546875" style="8" customWidth="1"/>
    <col min="10" max="16384" width="9.109375" style="3"/>
  </cols>
  <sheetData>
    <row r="1" spans="2:9" s="1" customFormat="1" ht="28.8" x14ac:dyDescent="0.3">
      <c r="B1" s="1" t="s">
        <v>3</v>
      </c>
      <c r="C1" s="2" t="s">
        <v>4</v>
      </c>
      <c r="D1" s="2" t="s">
        <v>2</v>
      </c>
      <c r="E1" s="2" t="s">
        <v>1</v>
      </c>
      <c r="F1" s="2" t="s">
        <v>0</v>
      </c>
      <c r="G1" s="1" t="s">
        <v>5</v>
      </c>
      <c r="H1" s="1" t="s">
        <v>6</v>
      </c>
      <c r="I1" s="9"/>
    </row>
    <row r="2" spans="2:9" ht="23.25" customHeight="1" x14ac:dyDescent="0.3">
      <c r="B2" s="3">
        <v>1</v>
      </c>
      <c r="C2" s="4">
        <v>67300</v>
      </c>
      <c r="D2" s="6">
        <f t="shared" ref="D2:D49" si="0">F2-E2</f>
        <v>1133.6200000000001</v>
      </c>
      <c r="E2" s="6">
        <v>548.28</v>
      </c>
      <c r="F2" s="7">
        <v>1681.9</v>
      </c>
      <c r="G2" s="10">
        <v>42309</v>
      </c>
      <c r="I2" s="8">
        <f>E2/C2*12</f>
        <v>9.7761664190193151E-2</v>
      </c>
    </row>
    <row r="3" spans="2:9" ht="23.25" customHeight="1" x14ac:dyDescent="0.3">
      <c r="B3" s="3">
        <v>2</v>
      </c>
      <c r="C3" s="4">
        <f t="shared" ref="C3:C49" si="1">C2-D2</f>
        <v>66166.38</v>
      </c>
      <c r="D3" s="6">
        <f t="shared" si="0"/>
        <v>1145.0900000000001</v>
      </c>
      <c r="E3" s="6">
        <v>536.85</v>
      </c>
      <c r="F3" s="7">
        <v>1681.94</v>
      </c>
      <c r="G3" s="5">
        <v>42339</v>
      </c>
      <c r="I3" s="8">
        <f>E3/C3*12</f>
        <v>9.7363646008743421E-2</v>
      </c>
    </row>
    <row r="4" spans="2:9" ht="23.25" customHeight="1" x14ac:dyDescent="0.3">
      <c r="B4" s="3">
        <v>3</v>
      </c>
      <c r="C4" s="4">
        <f t="shared" si="1"/>
        <v>65021.290000000008</v>
      </c>
      <c r="D4" s="6">
        <f t="shared" si="0"/>
        <v>1156.5100000000002</v>
      </c>
      <c r="E4" s="6">
        <v>525.42999999999995</v>
      </c>
      <c r="F4" s="7">
        <v>1681.94</v>
      </c>
      <c r="G4" s="5">
        <v>42370</v>
      </c>
      <c r="I4" s="8">
        <f>E4/C4*12</f>
        <v>9.6970699904600444E-2</v>
      </c>
    </row>
    <row r="5" spans="2:9" ht="23.25" customHeight="1" x14ac:dyDescent="0.3">
      <c r="B5" s="3">
        <v>4</v>
      </c>
      <c r="C5" s="4">
        <f t="shared" si="1"/>
        <v>63864.780000000006</v>
      </c>
      <c r="D5" s="6">
        <f t="shared" si="0"/>
        <v>1167.92</v>
      </c>
      <c r="E5" s="6">
        <v>514.02</v>
      </c>
      <c r="F5" s="7">
        <v>1681.94</v>
      </c>
      <c r="G5" s="5">
        <v>42401</v>
      </c>
      <c r="I5" s="8">
        <f>E5/C5*12</f>
        <v>9.6582811371150101E-2</v>
      </c>
    </row>
    <row r="6" spans="2:9" ht="23.25" customHeight="1" x14ac:dyDescent="0.3">
      <c r="B6" s="3">
        <v>5</v>
      </c>
      <c r="C6" s="4">
        <f t="shared" si="1"/>
        <v>62696.860000000008</v>
      </c>
      <c r="D6" s="6">
        <f t="shared" si="0"/>
        <v>1179.3400000000001</v>
      </c>
      <c r="E6" s="6">
        <v>502.6</v>
      </c>
      <c r="F6" s="7">
        <v>1681.94</v>
      </c>
      <c r="G6" s="5">
        <v>42430</v>
      </c>
      <c r="I6" s="8">
        <f>E6/C6*12</f>
        <v>9.619620504120939E-2</v>
      </c>
    </row>
    <row r="7" spans="2:9" ht="23.25" customHeight="1" x14ac:dyDescent="0.3">
      <c r="B7" s="3">
        <v>6</v>
      </c>
      <c r="C7" s="4">
        <f t="shared" si="1"/>
        <v>61517.520000000004</v>
      </c>
      <c r="D7" s="7">
        <f t="shared" si="0"/>
        <v>1190.8445867044418</v>
      </c>
      <c r="E7" s="7">
        <f>C7*I7/12</f>
        <v>491.09541329555833</v>
      </c>
      <c r="F7" s="7">
        <v>1681.94</v>
      </c>
      <c r="G7" s="5">
        <v>42461</v>
      </c>
      <c r="I7" s="8">
        <f>I6-0.04%</f>
        <v>9.5796205041209392E-2</v>
      </c>
    </row>
    <row r="8" spans="2:9" ht="23.25" customHeight="1" x14ac:dyDescent="0.3">
      <c r="B8" s="3">
        <v>7</v>
      </c>
      <c r="C8" s="4">
        <f t="shared" si="1"/>
        <v>60326.675413295561</v>
      </c>
      <c r="D8" s="7">
        <f t="shared" si="0"/>
        <v>1202.362008568231</v>
      </c>
      <c r="E8" s="7">
        <f t="shared" ref="E8:E49" si="2">C8*I8/12</f>
        <v>479.57799143176908</v>
      </c>
      <c r="F8" s="7">
        <v>1681.94</v>
      </c>
      <c r="G8" s="5">
        <v>42491</v>
      </c>
      <c r="I8" s="8">
        <f t="shared" ref="I8:I49" si="3">I7-0.04%</f>
        <v>9.5396205041209395E-2</v>
      </c>
    </row>
    <row r="9" spans="2:9" ht="23.25" customHeight="1" x14ac:dyDescent="0.3">
      <c r="B9" s="3">
        <v>8</v>
      </c>
      <c r="C9" s="4">
        <f t="shared" si="1"/>
        <v>59124.313404727327</v>
      </c>
      <c r="D9" s="7">
        <f t="shared" si="0"/>
        <v>1213.8912167403166</v>
      </c>
      <c r="E9" s="7">
        <f t="shared" si="2"/>
        <v>468.04878325968349</v>
      </c>
      <c r="F9" s="7">
        <v>1681.94</v>
      </c>
      <c r="G9" s="5">
        <v>42522</v>
      </c>
      <c r="I9" s="8">
        <f t="shared" si="3"/>
        <v>9.4996205041209397E-2</v>
      </c>
    </row>
    <row r="10" spans="2:9" ht="23.25" customHeight="1" x14ac:dyDescent="0.3">
      <c r="B10" s="3">
        <v>9</v>
      </c>
      <c r="C10" s="4">
        <f t="shared" si="1"/>
        <v>57910.422187987009</v>
      </c>
      <c r="D10" s="7">
        <f t="shared" si="0"/>
        <v>1225.4311523901815</v>
      </c>
      <c r="E10" s="7">
        <f t="shared" si="2"/>
        <v>456.50884760981847</v>
      </c>
      <c r="F10" s="7">
        <v>1681.94</v>
      </c>
      <c r="G10" s="5">
        <v>42552</v>
      </c>
      <c r="I10" s="8">
        <f t="shared" si="3"/>
        <v>9.45962050412094E-2</v>
      </c>
    </row>
    <row r="11" spans="2:9" ht="23.25" customHeight="1" x14ac:dyDescent="0.3">
      <c r="B11" s="3">
        <v>10</v>
      </c>
      <c r="C11" s="4">
        <f t="shared" si="1"/>
        <v>56684.991035596831</v>
      </c>
      <c r="D11" s="7">
        <f t="shared" si="0"/>
        <v>1236.9807468043171</v>
      </c>
      <c r="E11" s="7">
        <f t="shared" si="2"/>
        <v>444.959253195683</v>
      </c>
      <c r="F11" s="7">
        <v>1681.94</v>
      </c>
      <c r="G11" s="5">
        <v>42583</v>
      </c>
      <c r="I11" s="8">
        <f t="shared" si="3"/>
        <v>9.4196205041209402E-2</v>
      </c>
    </row>
    <row r="12" spans="2:9" ht="23.25" customHeight="1" x14ac:dyDescent="0.3">
      <c r="B12" s="3">
        <v>11</v>
      </c>
      <c r="C12" s="4">
        <f t="shared" si="1"/>
        <v>55448.010288792517</v>
      </c>
      <c r="D12" s="7">
        <f t="shared" si="0"/>
        <v>1248.538921485444</v>
      </c>
      <c r="E12" s="7">
        <f t="shared" si="2"/>
        <v>433.40107851455599</v>
      </c>
      <c r="F12" s="7">
        <v>1681.94</v>
      </c>
      <c r="G12" s="5">
        <v>42614</v>
      </c>
      <c r="I12" s="8">
        <f t="shared" si="3"/>
        <v>9.3796205041209404E-2</v>
      </c>
    </row>
    <row r="13" spans="2:9" ht="23.25" customHeight="1" x14ac:dyDescent="0.3">
      <c r="B13" s="3">
        <v>12</v>
      </c>
      <c r="C13" s="4">
        <f t="shared" si="1"/>
        <v>54199.471367307073</v>
      </c>
      <c r="D13" s="7">
        <f t="shared" si="0"/>
        <v>1260.1045882544859</v>
      </c>
      <c r="E13" s="7">
        <f t="shared" si="2"/>
        <v>421.83541174551414</v>
      </c>
      <c r="F13" s="7">
        <v>1681.94</v>
      </c>
      <c r="G13" s="5">
        <v>42644</v>
      </c>
      <c r="I13" s="8">
        <f t="shared" si="3"/>
        <v>9.3396205041209407E-2</v>
      </c>
    </row>
    <row r="14" spans="2:9" ht="23.25" customHeight="1" x14ac:dyDescent="0.3">
      <c r="B14" s="3">
        <v>13</v>
      </c>
      <c r="C14" s="4">
        <f t="shared" si="1"/>
        <v>52939.366779052587</v>
      </c>
      <c r="D14" s="7">
        <f t="shared" si="0"/>
        <v>1271.6766493552864</v>
      </c>
      <c r="E14" s="7">
        <f t="shared" si="2"/>
        <v>410.26335064471368</v>
      </c>
      <c r="F14" s="7">
        <v>1681.94</v>
      </c>
      <c r="G14" s="5">
        <v>42675</v>
      </c>
      <c r="I14" s="8">
        <f t="shared" si="3"/>
        <v>9.2996205041209409E-2</v>
      </c>
    </row>
    <row r="15" spans="2:9" ht="23.25" customHeight="1" x14ac:dyDescent="0.3">
      <c r="B15" s="3">
        <v>14</v>
      </c>
      <c r="C15" s="4">
        <f t="shared" si="1"/>
        <v>51667.690129697301</v>
      </c>
      <c r="D15" s="7">
        <f t="shared" si="0"/>
        <v>1283.2539975620732</v>
      </c>
      <c r="E15" s="7">
        <f t="shared" si="2"/>
        <v>398.6860024379269</v>
      </c>
      <c r="F15" s="7">
        <v>1681.94</v>
      </c>
      <c r="G15" s="5">
        <v>42705</v>
      </c>
      <c r="I15" s="8">
        <f t="shared" si="3"/>
        <v>9.2596205041209412E-2</v>
      </c>
    </row>
    <row r="16" spans="2:9" ht="23.25" customHeight="1" x14ac:dyDescent="0.3">
      <c r="B16" s="3">
        <v>15</v>
      </c>
      <c r="C16" s="4">
        <f t="shared" si="1"/>
        <v>50384.436132135226</v>
      </c>
      <c r="D16" s="7">
        <f t="shared" si="0"/>
        <v>1294.8355162896617</v>
      </c>
      <c r="E16" s="7">
        <f t="shared" si="2"/>
        <v>387.10448371033834</v>
      </c>
      <c r="F16" s="7">
        <v>1681.94</v>
      </c>
      <c r="G16" s="5">
        <v>42736</v>
      </c>
      <c r="I16" s="8">
        <f t="shared" si="3"/>
        <v>9.2196205041209414E-2</v>
      </c>
    </row>
    <row r="17" spans="2:9" ht="23.25" customHeight="1" x14ac:dyDescent="0.3">
      <c r="B17" s="3">
        <v>16</v>
      </c>
      <c r="C17" s="4">
        <f t="shared" si="1"/>
        <v>49089.600615845564</v>
      </c>
      <c r="D17" s="7">
        <f t="shared" si="0"/>
        <v>1306.4200797063968</v>
      </c>
      <c r="E17" s="7">
        <f t="shared" si="2"/>
        <v>375.51992029360326</v>
      </c>
      <c r="F17" s="7">
        <v>1681.94</v>
      </c>
      <c r="G17" s="5">
        <v>42767</v>
      </c>
      <c r="I17" s="8">
        <f t="shared" si="3"/>
        <v>9.1796205041209417E-2</v>
      </c>
    </row>
    <row r="18" spans="2:9" ht="23.25" customHeight="1" x14ac:dyDescent="0.3">
      <c r="B18" s="3">
        <v>17</v>
      </c>
      <c r="C18" s="4">
        <f t="shared" si="1"/>
        <v>47783.180536139167</v>
      </c>
      <c r="D18" s="7">
        <f t="shared" si="0"/>
        <v>1318.0065528498249</v>
      </c>
      <c r="E18" s="7">
        <f t="shared" si="2"/>
        <v>363.9334471501752</v>
      </c>
      <c r="F18" s="7">
        <v>1681.94</v>
      </c>
      <c r="G18" s="5">
        <v>42795</v>
      </c>
      <c r="I18" s="8">
        <f t="shared" si="3"/>
        <v>9.1396205041209419E-2</v>
      </c>
    </row>
    <row r="19" spans="2:9" ht="23.25" customHeight="1" x14ac:dyDescent="0.3">
      <c r="B19" s="3">
        <v>18</v>
      </c>
      <c r="C19" s="4">
        <f t="shared" si="1"/>
        <v>46465.173983289344</v>
      </c>
      <c r="D19" s="7">
        <f t="shared" si="0"/>
        <v>1329.5937917450944</v>
      </c>
      <c r="E19" s="7">
        <f t="shared" si="2"/>
        <v>352.34620825490555</v>
      </c>
      <c r="F19" s="7">
        <v>1681.94</v>
      </c>
      <c r="G19" s="5">
        <v>42826</v>
      </c>
      <c r="I19" s="8">
        <f t="shared" si="3"/>
        <v>9.0996205041209421E-2</v>
      </c>
    </row>
    <row r="20" spans="2:9" ht="23.25" customHeight="1" x14ac:dyDescent="0.3">
      <c r="B20" s="3">
        <v>19</v>
      </c>
      <c r="C20" s="4">
        <f t="shared" si="1"/>
        <v>45135.58019154425</v>
      </c>
      <c r="D20" s="7">
        <f t="shared" si="0"/>
        <v>1341.1806435260755</v>
      </c>
      <c r="E20" s="7">
        <f t="shared" si="2"/>
        <v>340.75935647392447</v>
      </c>
      <c r="F20" s="7">
        <v>1681.94</v>
      </c>
      <c r="G20" s="5">
        <v>42856</v>
      </c>
      <c r="I20" s="8">
        <f t="shared" si="3"/>
        <v>9.0596205041209424E-2</v>
      </c>
    </row>
    <row r="21" spans="2:9" ht="23.25" customHeight="1" x14ac:dyDescent="0.3">
      <c r="B21" s="3">
        <v>20</v>
      </c>
      <c r="C21" s="4">
        <f t="shared" si="1"/>
        <v>43794.399548018177</v>
      </c>
      <c r="D21" s="7">
        <f t="shared" si="0"/>
        <v>1352.7659465591919</v>
      </c>
      <c r="E21" s="7">
        <f t="shared" si="2"/>
        <v>329.17405344080811</v>
      </c>
      <c r="F21" s="7">
        <v>1681.94</v>
      </c>
      <c r="G21" s="5">
        <v>42887</v>
      </c>
      <c r="I21" s="8">
        <f t="shared" si="3"/>
        <v>9.0196205041209426E-2</v>
      </c>
    </row>
    <row r="22" spans="2:9" ht="23.25" customHeight="1" x14ac:dyDescent="0.3">
      <c r="B22" s="3">
        <v>21</v>
      </c>
      <c r="C22" s="4">
        <f t="shared" si="1"/>
        <v>42441.633601458983</v>
      </c>
      <c r="D22" s="7">
        <f t="shared" si="0"/>
        <v>1364.3485305699587</v>
      </c>
      <c r="E22" s="7">
        <f t="shared" si="2"/>
        <v>317.59146943004123</v>
      </c>
      <c r="F22" s="7">
        <v>1681.94</v>
      </c>
      <c r="G22" s="5">
        <v>42917</v>
      </c>
      <c r="I22" s="8">
        <f t="shared" si="3"/>
        <v>8.9796205041209429E-2</v>
      </c>
    </row>
    <row r="23" spans="2:9" ht="23.25" customHeight="1" x14ac:dyDescent="0.3">
      <c r="B23" s="3">
        <v>22</v>
      </c>
      <c r="C23" s="4">
        <f t="shared" si="1"/>
        <v>41077.285070889026</v>
      </c>
      <c r="D23" s="7">
        <f t="shared" si="0"/>
        <v>1375.9272167722161</v>
      </c>
      <c r="E23" s="7">
        <f t="shared" si="2"/>
        <v>306.01278322778387</v>
      </c>
      <c r="F23" s="7">
        <v>1681.94</v>
      </c>
      <c r="G23" s="5">
        <v>42948</v>
      </c>
      <c r="I23" s="8">
        <f t="shared" si="3"/>
        <v>8.9396205041209431E-2</v>
      </c>
    </row>
    <row r="24" spans="2:9" ht="23.25" customHeight="1" x14ac:dyDescent="0.3">
      <c r="B24" s="3">
        <v>23</v>
      </c>
      <c r="C24" s="4">
        <f t="shared" si="1"/>
        <v>39701.35785411681</v>
      </c>
      <c r="D24" s="7">
        <f t="shared" si="0"/>
        <v>1387.5008180000491</v>
      </c>
      <c r="E24" s="7">
        <f t="shared" si="2"/>
        <v>294.43918199995085</v>
      </c>
      <c r="F24" s="7">
        <v>1681.94</v>
      </c>
      <c r="G24" s="5">
        <v>42979</v>
      </c>
      <c r="I24" s="8">
        <f t="shared" si="3"/>
        <v>8.8996205041209434E-2</v>
      </c>
    </row>
    <row r="25" spans="2:9" ht="23.25" customHeight="1" x14ac:dyDescent="0.3">
      <c r="B25" s="3">
        <v>24</v>
      </c>
      <c r="C25" s="4">
        <f t="shared" si="1"/>
        <v>38313.857036116759</v>
      </c>
      <c r="D25" s="7">
        <f t="shared" si="0"/>
        <v>1399.0681388423845</v>
      </c>
      <c r="E25" s="7">
        <f t="shared" si="2"/>
        <v>282.87186115761546</v>
      </c>
      <c r="F25" s="7">
        <v>1681.94</v>
      </c>
      <c r="G25" s="5">
        <v>43009</v>
      </c>
      <c r="I25" s="8">
        <f t="shared" si="3"/>
        <v>8.8596205041209436E-2</v>
      </c>
    </row>
    <row r="26" spans="2:9" ht="23.25" customHeight="1" x14ac:dyDescent="0.3">
      <c r="B26" s="3">
        <v>25</v>
      </c>
      <c r="C26" s="4">
        <f t="shared" si="1"/>
        <v>36914.788897274375</v>
      </c>
      <c r="D26" s="7">
        <f t="shared" si="0"/>
        <v>1410.6279757802524</v>
      </c>
      <c r="E26" s="7">
        <f t="shared" si="2"/>
        <v>271.31202421974768</v>
      </c>
      <c r="F26" s="7">
        <v>1681.94</v>
      </c>
      <c r="G26" s="5">
        <v>43040</v>
      </c>
      <c r="I26" s="8">
        <f t="shared" si="3"/>
        <v>8.8196205041209438E-2</v>
      </c>
    </row>
    <row r="27" spans="2:9" ht="23.25" customHeight="1" x14ac:dyDescent="0.3">
      <c r="B27" s="3">
        <v>26</v>
      </c>
      <c r="C27" s="4">
        <f t="shared" si="1"/>
        <v>35504.16092149412</v>
      </c>
      <c r="D27" s="7">
        <f t="shared" si="0"/>
        <v>1422.1791173267006</v>
      </c>
      <c r="E27" s="7">
        <f t="shared" si="2"/>
        <v>259.76088267329948</v>
      </c>
      <c r="F27" s="7">
        <v>1681.94</v>
      </c>
      <c r="G27" s="5">
        <v>43070</v>
      </c>
      <c r="I27" s="8">
        <f t="shared" si="3"/>
        <v>8.7796205041209441E-2</v>
      </c>
    </row>
    <row r="28" spans="2:9" ht="23.25" customHeight="1" x14ac:dyDescent="0.3">
      <c r="B28" s="3">
        <v>27</v>
      </c>
      <c r="C28" s="4">
        <f t="shared" si="1"/>
        <v>34081.981804167423</v>
      </c>
      <c r="D28" s="7">
        <f t="shared" si="0"/>
        <v>1433.7203441693514</v>
      </c>
      <c r="E28" s="7">
        <f t="shared" si="2"/>
        <v>248.21965583064878</v>
      </c>
      <c r="F28" s="7">
        <v>1681.94</v>
      </c>
      <c r="G28" s="5">
        <v>43101</v>
      </c>
      <c r="I28" s="8">
        <f t="shared" si="3"/>
        <v>8.7396205041209443E-2</v>
      </c>
    </row>
    <row r="29" spans="2:9" ht="23.25" customHeight="1" x14ac:dyDescent="0.3">
      <c r="B29" s="3">
        <v>28</v>
      </c>
      <c r="C29" s="4">
        <f t="shared" si="1"/>
        <v>32648.26145999807</v>
      </c>
      <c r="D29" s="7">
        <f t="shared" si="0"/>
        <v>1445.2504293155828</v>
      </c>
      <c r="E29" s="7">
        <f t="shared" si="2"/>
        <v>236.68957068441736</v>
      </c>
      <c r="F29" s="7">
        <v>1681.94</v>
      </c>
      <c r="G29" s="5">
        <v>43132</v>
      </c>
      <c r="I29" s="8">
        <f t="shared" si="3"/>
        <v>8.6996205041209446E-2</v>
      </c>
    </row>
    <row r="30" spans="2:9" ht="23.25" customHeight="1" x14ac:dyDescent="0.3">
      <c r="B30" s="3">
        <v>29</v>
      </c>
      <c r="C30" s="4">
        <f t="shared" si="1"/>
        <v>31203.011030682486</v>
      </c>
      <c r="D30" s="7">
        <f t="shared" si="0"/>
        <v>1456.768138240325</v>
      </c>
      <c r="E30" s="7">
        <f t="shared" si="2"/>
        <v>225.17186175967507</v>
      </c>
      <c r="F30" s="7">
        <v>1681.94</v>
      </c>
      <c r="G30" s="5">
        <v>43160</v>
      </c>
      <c r="I30" s="8">
        <f t="shared" si="3"/>
        <v>8.6596205041209448E-2</v>
      </c>
    </row>
    <row r="31" spans="2:9" ht="23.25" customHeight="1" x14ac:dyDescent="0.3">
      <c r="B31" s="3">
        <v>30</v>
      </c>
      <c r="C31" s="4">
        <f t="shared" si="1"/>
        <v>29746.242892442162</v>
      </c>
      <c r="D31" s="7">
        <f t="shared" si="0"/>
        <v>1468.2722290364532</v>
      </c>
      <c r="E31" s="7">
        <f t="shared" si="2"/>
        <v>213.66777096354699</v>
      </c>
      <c r="F31" s="7">
        <v>1681.94</v>
      </c>
      <c r="G31" s="5">
        <v>43191</v>
      </c>
      <c r="I31" s="8">
        <f t="shared" si="3"/>
        <v>8.619620504120945E-2</v>
      </c>
    </row>
    <row r="32" spans="2:9" ht="23.25" customHeight="1" x14ac:dyDescent="0.3">
      <c r="B32" s="3">
        <v>31</v>
      </c>
      <c r="C32" s="4">
        <f t="shared" si="1"/>
        <v>28277.970663405707</v>
      </c>
      <c r="D32" s="7">
        <f t="shared" si="0"/>
        <v>1479.7614525677616</v>
      </c>
      <c r="E32" s="7">
        <f t="shared" si="2"/>
        <v>202.17854743223847</v>
      </c>
      <c r="F32" s="7">
        <v>1681.94</v>
      </c>
      <c r="G32" s="5">
        <v>43221</v>
      </c>
      <c r="I32" s="8">
        <f t="shared" si="3"/>
        <v>8.5796205041209453E-2</v>
      </c>
    </row>
    <row r="33" spans="2:9" ht="23.25" customHeight="1" x14ac:dyDescent="0.3">
      <c r="B33" s="3">
        <v>32</v>
      </c>
      <c r="C33" s="4">
        <f t="shared" si="1"/>
        <v>26798.209210837947</v>
      </c>
      <c r="D33" s="7">
        <f t="shared" si="0"/>
        <v>1491.2345526245047</v>
      </c>
      <c r="E33" s="7">
        <f t="shared" si="2"/>
        <v>190.70544737549542</v>
      </c>
      <c r="F33" s="7">
        <v>1681.94</v>
      </c>
      <c r="G33" s="5">
        <v>43252</v>
      </c>
      <c r="I33" s="8">
        <f t="shared" si="3"/>
        <v>8.5396205041209455E-2</v>
      </c>
    </row>
    <row r="34" spans="2:9" ht="23.25" customHeight="1" x14ac:dyDescent="0.3">
      <c r="B34" s="3">
        <v>33</v>
      </c>
      <c r="C34" s="4">
        <f t="shared" si="1"/>
        <v>25306.974658213443</v>
      </c>
      <c r="D34" s="7">
        <f t="shared" si="0"/>
        <v>1502.6902660814833</v>
      </c>
      <c r="E34" s="7">
        <f t="shared" si="2"/>
        <v>179.2497339185168</v>
      </c>
      <c r="F34" s="7">
        <v>1681.94</v>
      </c>
      <c r="G34" s="5">
        <v>43282</v>
      </c>
      <c r="I34" s="8">
        <f t="shared" si="3"/>
        <v>8.4996205041209458E-2</v>
      </c>
    </row>
    <row r="35" spans="2:9" ht="23.25" customHeight="1" x14ac:dyDescent="0.3">
      <c r="B35" s="3">
        <v>34</v>
      </c>
      <c r="C35" s="4">
        <f t="shared" si="1"/>
        <v>23804.284392131958</v>
      </c>
      <c r="D35" s="7">
        <f t="shared" si="0"/>
        <v>1514.1273230586619</v>
      </c>
      <c r="E35" s="7">
        <f t="shared" si="2"/>
        <v>167.81267694133811</v>
      </c>
      <c r="F35" s="7">
        <v>1681.94</v>
      </c>
      <c r="G35" s="5">
        <v>43313</v>
      </c>
      <c r="I35" s="8">
        <f t="shared" si="3"/>
        <v>8.459620504120946E-2</v>
      </c>
    </row>
    <row r="36" spans="2:9" ht="23.25" customHeight="1" x14ac:dyDescent="0.3">
      <c r="B36" s="3">
        <v>35</v>
      </c>
      <c r="C36" s="4">
        <f t="shared" si="1"/>
        <v>22290.157069073295</v>
      </c>
      <c r="D36" s="7">
        <f t="shared" si="0"/>
        <v>1525.5444470842951</v>
      </c>
      <c r="E36" s="7">
        <f t="shared" si="2"/>
        <v>156.39555291570497</v>
      </c>
      <c r="F36" s="7">
        <v>1681.94</v>
      </c>
      <c r="G36" s="5">
        <v>43344</v>
      </c>
      <c r="I36" s="8">
        <f t="shared" si="3"/>
        <v>8.4196205041209463E-2</v>
      </c>
    </row>
    <row r="37" spans="2:9" ht="23.25" customHeight="1" x14ac:dyDescent="0.3">
      <c r="B37" s="3">
        <v>36</v>
      </c>
      <c r="C37" s="4">
        <f t="shared" si="1"/>
        <v>20764.612621988999</v>
      </c>
      <c r="D37" s="7">
        <f t="shared" si="0"/>
        <v>1536.9403552605436</v>
      </c>
      <c r="E37" s="7">
        <f t="shared" si="2"/>
        <v>144.99964473945636</v>
      </c>
      <c r="F37" s="7">
        <v>1681.94</v>
      </c>
      <c r="G37" s="5">
        <v>43374</v>
      </c>
      <c r="I37" s="8">
        <f t="shared" si="3"/>
        <v>8.3796205041209465E-2</v>
      </c>
    </row>
    <row r="38" spans="2:9" ht="23.25" customHeight="1" x14ac:dyDescent="0.3">
      <c r="B38" s="3">
        <v>37</v>
      </c>
      <c r="C38" s="4">
        <f t="shared" si="1"/>
        <v>19227.672266728456</v>
      </c>
      <c r="D38" s="7">
        <f t="shared" si="0"/>
        <v>1548.3137584315614</v>
      </c>
      <c r="E38" s="7">
        <f t="shared" si="2"/>
        <v>133.62624156843859</v>
      </c>
      <c r="F38" s="7">
        <v>1681.94</v>
      </c>
      <c r="G38" s="5">
        <v>43405</v>
      </c>
      <c r="I38" s="8">
        <f t="shared" si="3"/>
        <v>8.3396205041209467E-2</v>
      </c>
    </row>
    <row r="39" spans="2:9" ht="23.25" customHeight="1" x14ac:dyDescent="0.3">
      <c r="B39" s="3">
        <v>38</v>
      </c>
      <c r="C39" s="4">
        <f t="shared" si="1"/>
        <v>17679.358508296893</v>
      </c>
      <c r="D39" s="7">
        <f t="shared" si="0"/>
        <v>1559.6633613540284</v>
      </c>
      <c r="E39" s="7">
        <f t="shared" si="2"/>
        <v>122.27663864597167</v>
      </c>
      <c r="F39" s="7">
        <v>1681.94</v>
      </c>
      <c r="G39" s="5">
        <v>43435</v>
      </c>
      <c r="I39" s="8">
        <f t="shared" si="3"/>
        <v>8.299620504120947E-2</v>
      </c>
    </row>
    <row r="40" spans="2:9" ht="23.25" customHeight="1" x14ac:dyDescent="0.3">
      <c r="B40" s="3">
        <v>39</v>
      </c>
      <c r="C40" s="4">
        <f t="shared" si="1"/>
        <v>16119.695146942864</v>
      </c>
      <c r="D40" s="7">
        <f t="shared" si="0"/>
        <v>1570.9878628701099</v>
      </c>
      <c r="E40" s="7">
        <f t="shared" si="2"/>
        <v>110.95213712989018</v>
      </c>
      <c r="F40" s="7">
        <v>1681.94</v>
      </c>
      <c r="G40" s="5">
        <v>43466</v>
      </c>
      <c r="I40" s="8">
        <f t="shared" si="3"/>
        <v>8.2596205041209472E-2</v>
      </c>
    </row>
    <row r="41" spans="2:9" ht="23.25" customHeight="1" x14ac:dyDescent="0.3">
      <c r="B41" s="3">
        <v>40</v>
      </c>
      <c r="C41" s="4">
        <f t="shared" si="1"/>
        <v>14548.707284072754</v>
      </c>
      <c r="D41" s="7">
        <f t="shared" si="0"/>
        <v>1582.2859560828183</v>
      </c>
      <c r="E41" s="7">
        <f t="shared" si="2"/>
        <v>99.654043917181824</v>
      </c>
      <c r="F41" s="7">
        <v>1681.94</v>
      </c>
      <c r="G41" s="5">
        <v>43497</v>
      </c>
      <c r="I41" s="8">
        <f t="shared" si="3"/>
        <v>8.2196205041209475E-2</v>
      </c>
    </row>
    <row r="42" spans="2:9" ht="23.25" customHeight="1" x14ac:dyDescent="0.3">
      <c r="B42" s="3">
        <v>41</v>
      </c>
      <c r="C42" s="4">
        <f t="shared" si="1"/>
        <v>12966.421327989936</v>
      </c>
      <c r="D42" s="7">
        <f t="shared" si="0"/>
        <v>1593.5563285337521</v>
      </c>
      <c r="E42" s="7">
        <f t="shared" si="2"/>
        <v>88.383671466248032</v>
      </c>
      <c r="F42" s="7">
        <v>1681.94</v>
      </c>
      <c r="G42" s="5">
        <v>43525</v>
      </c>
      <c r="I42" s="8">
        <f t="shared" si="3"/>
        <v>8.1796205041209477E-2</v>
      </c>
    </row>
    <row r="43" spans="2:9" ht="23.25" customHeight="1" x14ac:dyDescent="0.3">
      <c r="B43" s="3">
        <v>42</v>
      </c>
      <c r="C43" s="4">
        <f t="shared" si="1"/>
        <v>11372.864999456184</v>
      </c>
      <c r="D43" s="7">
        <f t="shared" si="0"/>
        <v>1604.7976623831892</v>
      </c>
      <c r="E43" s="7">
        <f t="shared" si="2"/>
        <v>77.142337616810849</v>
      </c>
      <c r="F43" s="7">
        <v>1681.94</v>
      </c>
      <c r="G43" s="5">
        <v>43556</v>
      </c>
      <c r="I43" s="8">
        <f t="shared" si="3"/>
        <v>8.139620504120948E-2</v>
      </c>
    </row>
    <row r="44" spans="2:9" ht="23.25" customHeight="1" x14ac:dyDescent="0.3">
      <c r="B44" s="3">
        <v>43</v>
      </c>
      <c r="C44" s="4">
        <f t="shared" si="1"/>
        <v>9768.0673370729946</v>
      </c>
      <c r="D44" s="7">
        <f t="shared" si="0"/>
        <v>1616.0086345925079</v>
      </c>
      <c r="E44" s="7">
        <f t="shared" si="2"/>
        <v>65.931365407492123</v>
      </c>
      <c r="F44" s="7">
        <v>1681.94</v>
      </c>
      <c r="G44" s="5">
        <v>43586</v>
      </c>
      <c r="I44" s="8">
        <f t="shared" si="3"/>
        <v>8.0996205041209482E-2</v>
      </c>
    </row>
    <row r="45" spans="2:9" ht="23.25" customHeight="1" x14ac:dyDescent="0.3">
      <c r="B45" s="3">
        <v>44</v>
      </c>
      <c r="C45" s="4">
        <f t="shared" si="1"/>
        <v>8152.0587024804863</v>
      </c>
      <c r="D45" s="7">
        <f t="shared" si="0"/>
        <v>1627.187917108909</v>
      </c>
      <c r="E45" s="7">
        <f t="shared" si="2"/>
        <v>54.752082891091113</v>
      </c>
      <c r="F45" s="7">
        <v>1681.94</v>
      </c>
      <c r="G45" s="5">
        <v>43617</v>
      </c>
      <c r="I45" s="8">
        <f t="shared" si="3"/>
        <v>8.0596205041209484E-2</v>
      </c>
    </row>
    <row r="46" spans="2:9" ht="23.25" customHeight="1" x14ac:dyDescent="0.3">
      <c r="B46" s="3">
        <v>45</v>
      </c>
      <c r="C46" s="4">
        <f t="shared" si="1"/>
        <v>6524.8707853715769</v>
      </c>
      <c r="D46" s="7">
        <f t="shared" si="0"/>
        <v>1638.3341770524121</v>
      </c>
      <c r="E46" s="7">
        <f t="shared" si="2"/>
        <v>43.605822947588045</v>
      </c>
      <c r="F46" s="7">
        <v>1681.94</v>
      </c>
      <c r="G46" s="5">
        <v>43647</v>
      </c>
      <c r="I46" s="8">
        <f t="shared" si="3"/>
        <v>8.0196205041209487E-2</v>
      </c>
    </row>
    <row r="47" spans="2:9" ht="23.25" customHeight="1" x14ac:dyDescent="0.3">
      <c r="B47" s="3">
        <v>46</v>
      </c>
      <c r="C47" s="4">
        <f t="shared" si="1"/>
        <v>4886.5366083191648</v>
      </c>
      <c r="D47" s="7">
        <f t="shared" si="0"/>
        <v>1649.4460769050991</v>
      </c>
      <c r="E47" s="7">
        <f t="shared" si="2"/>
        <v>32.493923094901042</v>
      </c>
      <c r="F47" s="7">
        <v>1681.94</v>
      </c>
      <c r="G47" s="5">
        <v>43678</v>
      </c>
      <c r="I47" s="8">
        <f t="shared" si="3"/>
        <v>7.9796205041209489E-2</v>
      </c>
    </row>
    <row r="48" spans="2:9" ht="23.25" customHeight="1" x14ac:dyDescent="0.3">
      <c r="B48" s="3">
        <v>47</v>
      </c>
      <c r="C48" s="4">
        <f t="shared" si="1"/>
        <v>3237.0905314140655</v>
      </c>
      <c r="D48" s="7">
        <f t="shared" si="0"/>
        <v>1660.5222747025744</v>
      </c>
      <c r="E48" s="7">
        <f t="shared" si="2"/>
        <v>21.417725297425747</v>
      </c>
      <c r="F48" s="7">
        <v>1681.94</v>
      </c>
      <c r="G48" s="5">
        <v>43709</v>
      </c>
      <c r="I48" s="8">
        <f t="shared" si="3"/>
        <v>7.9396205041209492E-2</v>
      </c>
    </row>
    <row r="49" spans="2:9" ht="23.25" customHeight="1" x14ac:dyDescent="0.3">
      <c r="B49" s="3">
        <v>48</v>
      </c>
      <c r="C49" s="4">
        <f t="shared" si="1"/>
        <v>1576.5682567114911</v>
      </c>
      <c r="D49" s="7">
        <f t="shared" si="0"/>
        <v>1671.5614242276131</v>
      </c>
      <c r="E49" s="7">
        <f t="shared" si="2"/>
        <v>10.378575772386929</v>
      </c>
      <c r="F49" s="7">
        <v>1681.94</v>
      </c>
      <c r="G49" s="5">
        <v>43739</v>
      </c>
      <c r="I49" s="8">
        <f t="shared" si="3"/>
        <v>7.8996205041209494E-2</v>
      </c>
    </row>
    <row r="50" spans="2:9" ht="23.25" customHeight="1" x14ac:dyDescent="0.3">
      <c r="D50" s="4">
        <f>SUM(D2:D49)</f>
        <v>67394.993167516106</v>
      </c>
      <c r="E50" s="4">
        <f>SUM(E2:E49)</f>
        <v>13338.086832483879</v>
      </c>
      <c r="F50" s="4">
        <f>SUM(F2:F49)</f>
        <v>80733.08000000006</v>
      </c>
      <c r="G50" s="5"/>
      <c r="I50" s="8">
        <f>SUM(I2:I49)</f>
        <v>4.2429118432879038</v>
      </c>
    </row>
    <row r="51" spans="2:9" ht="23.25" customHeight="1" x14ac:dyDescent="0.3">
      <c r="I51" s="8">
        <f>I50/48</f>
        <v>8.8393996735164668E-2</v>
      </c>
    </row>
  </sheetData>
  <printOptions gridLines="1"/>
  <pageMargins left="0.70866141732283472" right="0.31496062992125984" top="0.94488188976377963" bottom="0.74803149606299213" header="0.31496062992125984" footer="0.31496062992125984"/>
  <pageSetup paperSize="9" scale="90" fitToHeight="0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H65"/>
  <sheetViews>
    <sheetView zoomScale="120" zoomScaleNormal="120" workbookViewId="0">
      <selection activeCell="K64" sqref="K64"/>
    </sheetView>
  </sheetViews>
  <sheetFormatPr defaultColWidth="9.109375" defaultRowHeight="23.25" customHeight="1" x14ac:dyDescent="0.3"/>
  <cols>
    <col min="1" max="1" width="4" style="3" customWidth="1"/>
    <col min="2" max="2" width="7.33203125" style="3" customWidth="1"/>
    <col min="3" max="3" width="13.5546875" style="4" customWidth="1"/>
    <col min="4" max="4" width="13.109375" style="4" customWidth="1"/>
    <col min="5" max="5" width="11.109375" style="4" customWidth="1"/>
    <col min="6" max="6" width="13.109375" style="4" customWidth="1"/>
    <col min="7" max="8" width="14.5546875" style="3" customWidth="1"/>
    <col min="9" max="16384" width="9.109375" style="3"/>
  </cols>
  <sheetData>
    <row r="1" spans="1:8" ht="23.25" customHeight="1" x14ac:dyDescent="0.3">
      <c r="B1" s="18" t="s">
        <v>33</v>
      </c>
    </row>
    <row r="2" spans="1:8" ht="23.25" customHeight="1" x14ac:dyDescent="0.3">
      <c r="B2" s="19" t="s">
        <v>34</v>
      </c>
      <c r="C2" s="11"/>
      <c r="D2" s="12"/>
      <c r="E2" s="11"/>
      <c r="F2" s="11"/>
      <c r="G2" s="13"/>
      <c r="H2" s="13"/>
    </row>
    <row r="3" spans="1:8" ht="23.25" customHeight="1" x14ac:dyDescent="0.3">
      <c r="B3" s="20" t="s">
        <v>35</v>
      </c>
      <c r="C3" s="11"/>
      <c r="D3" s="12"/>
      <c r="E3" s="11"/>
      <c r="F3" s="11"/>
      <c r="G3" s="13"/>
      <c r="H3" s="13"/>
    </row>
    <row r="4" spans="1:8" s="14" customFormat="1" ht="28.8" x14ac:dyDescent="0.3">
      <c r="B4" s="14" t="s">
        <v>3</v>
      </c>
      <c r="C4" s="15" t="s">
        <v>4</v>
      </c>
      <c r="D4" s="15" t="s">
        <v>0</v>
      </c>
      <c r="E4" s="15" t="s">
        <v>1</v>
      </c>
      <c r="F4" s="15" t="s">
        <v>2</v>
      </c>
      <c r="G4" s="14" t="s">
        <v>5</v>
      </c>
      <c r="H4" s="14" t="s">
        <v>6</v>
      </c>
    </row>
    <row r="5" spans="1:8" ht="23.25" customHeight="1" x14ac:dyDescent="0.3">
      <c r="A5" s="3" t="s">
        <v>17</v>
      </c>
      <c r="B5" s="3">
        <v>1</v>
      </c>
      <c r="C5" s="4">
        <v>250000</v>
      </c>
      <c r="D5" s="4">
        <v>5486</v>
      </c>
      <c r="E5" s="4">
        <f>C5*11.4%/12</f>
        <v>2375</v>
      </c>
      <c r="F5" s="4">
        <f>D5-E5</f>
        <v>3111</v>
      </c>
      <c r="G5" s="5">
        <v>43525</v>
      </c>
      <c r="H5" s="5"/>
    </row>
    <row r="6" spans="1:8" ht="23.25" customHeight="1" x14ac:dyDescent="0.3">
      <c r="A6" s="3" t="s">
        <v>11</v>
      </c>
      <c r="B6" s="3">
        <v>2</v>
      </c>
      <c r="C6" s="4">
        <f>C5-F5</f>
        <v>246889</v>
      </c>
      <c r="D6" s="4">
        <v>5486</v>
      </c>
      <c r="E6" s="4">
        <f t="shared" ref="E6:E64" si="0">C6*11.4%/12</f>
        <v>2345.4455000000003</v>
      </c>
      <c r="F6" s="4">
        <f t="shared" ref="F6:F64" si="1">D6-E6</f>
        <v>3140.5544999999997</v>
      </c>
      <c r="G6" s="5">
        <v>43556</v>
      </c>
      <c r="H6" s="5"/>
    </row>
    <row r="7" spans="1:8" ht="23.25" customHeight="1" x14ac:dyDescent="0.3">
      <c r="A7" s="3" t="s">
        <v>17</v>
      </c>
      <c r="B7" s="3">
        <v>3</v>
      </c>
      <c r="C7" s="4">
        <f t="shared" ref="C7:C64" si="2">C6-F6</f>
        <v>243748.4455</v>
      </c>
      <c r="D7" s="4">
        <v>5486</v>
      </c>
      <c r="E7" s="4">
        <f t="shared" si="0"/>
        <v>2315.6102322500001</v>
      </c>
      <c r="F7" s="4">
        <f t="shared" si="1"/>
        <v>3170.3897677499999</v>
      </c>
      <c r="G7" s="5">
        <v>43586</v>
      </c>
      <c r="H7" s="5"/>
    </row>
    <row r="8" spans="1:8" ht="23.25" customHeight="1" x14ac:dyDescent="0.3">
      <c r="A8" s="3" t="s">
        <v>10</v>
      </c>
      <c r="B8" s="3">
        <v>4</v>
      </c>
      <c r="C8" s="4">
        <f t="shared" si="2"/>
        <v>240578.05573225001</v>
      </c>
      <c r="D8" s="4">
        <v>5486</v>
      </c>
      <c r="E8" s="4">
        <f t="shared" si="0"/>
        <v>2285.4915294563752</v>
      </c>
      <c r="F8" s="4">
        <f t="shared" si="1"/>
        <v>3200.5084705436248</v>
      </c>
      <c r="G8" s="5">
        <v>43617</v>
      </c>
      <c r="H8" s="5"/>
    </row>
    <row r="9" spans="1:8" ht="23.25" customHeight="1" x14ac:dyDescent="0.3">
      <c r="A9" s="3" t="s">
        <v>10</v>
      </c>
      <c r="B9" s="3">
        <v>5</v>
      </c>
      <c r="C9" s="4">
        <f t="shared" si="2"/>
        <v>237377.54726170638</v>
      </c>
      <c r="D9" s="4">
        <v>5486</v>
      </c>
      <c r="E9" s="4">
        <f t="shared" si="0"/>
        <v>2255.0866989862106</v>
      </c>
      <c r="F9" s="4">
        <f t="shared" si="1"/>
        <v>3230.9133010137894</v>
      </c>
      <c r="G9" s="5">
        <v>43647</v>
      </c>
      <c r="H9" s="5"/>
    </row>
    <row r="10" spans="1:8" ht="23.25" customHeight="1" x14ac:dyDescent="0.3">
      <c r="A10" s="3" t="s">
        <v>11</v>
      </c>
      <c r="B10" s="3">
        <v>6</v>
      </c>
      <c r="C10" s="4">
        <f t="shared" si="2"/>
        <v>234146.63396069259</v>
      </c>
      <c r="D10" s="4">
        <v>5486</v>
      </c>
      <c r="E10" s="4">
        <f t="shared" si="0"/>
        <v>2224.3930226265798</v>
      </c>
      <c r="F10" s="4">
        <f t="shared" si="1"/>
        <v>3261.6069773734202</v>
      </c>
      <c r="G10" s="5">
        <v>43678</v>
      </c>
      <c r="H10" s="5"/>
    </row>
    <row r="11" spans="1:8" ht="23.25" customHeight="1" x14ac:dyDescent="0.3">
      <c r="A11" s="3" t="s">
        <v>12</v>
      </c>
      <c r="B11" s="3">
        <v>7</v>
      </c>
      <c r="C11" s="4">
        <f t="shared" si="2"/>
        <v>230885.02698331917</v>
      </c>
      <c r="D11" s="4">
        <v>5486</v>
      </c>
      <c r="E11" s="4">
        <f t="shared" si="0"/>
        <v>2193.4077563415321</v>
      </c>
      <c r="F11" s="4">
        <f t="shared" si="1"/>
        <v>3292.5922436584679</v>
      </c>
      <c r="G11" s="5">
        <v>43709</v>
      </c>
      <c r="H11" s="5"/>
    </row>
    <row r="12" spans="1:8" ht="23.25" customHeight="1" x14ac:dyDescent="0.3">
      <c r="A12" s="3" t="s">
        <v>13</v>
      </c>
      <c r="B12" s="3">
        <v>8</v>
      </c>
      <c r="C12" s="4">
        <f t="shared" si="2"/>
        <v>227592.4347396607</v>
      </c>
      <c r="D12" s="4">
        <v>5486</v>
      </c>
      <c r="E12" s="4">
        <f t="shared" si="0"/>
        <v>2162.1281300267769</v>
      </c>
      <c r="F12" s="4">
        <f t="shared" si="1"/>
        <v>3323.8718699732231</v>
      </c>
      <c r="G12" s="5">
        <v>43739</v>
      </c>
      <c r="H12" s="5"/>
    </row>
    <row r="13" spans="1:8" ht="23.25" customHeight="1" x14ac:dyDescent="0.3">
      <c r="A13" s="3" t="s">
        <v>14</v>
      </c>
      <c r="B13" s="3">
        <v>9</v>
      </c>
      <c r="C13" s="4">
        <f t="shared" si="2"/>
        <v>224268.56286968748</v>
      </c>
      <c r="D13" s="4">
        <v>5486</v>
      </c>
      <c r="E13" s="4">
        <f t="shared" si="0"/>
        <v>2130.551347262031</v>
      </c>
      <c r="F13" s="4">
        <f t="shared" si="1"/>
        <v>3355.448652737969</v>
      </c>
      <c r="G13" s="5">
        <v>43770</v>
      </c>
      <c r="H13" s="5"/>
    </row>
    <row r="14" spans="1:8" ht="23.25" customHeight="1" x14ac:dyDescent="0.3">
      <c r="A14" s="3" t="s">
        <v>15</v>
      </c>
      <c r="B14" s="3">
        <v>10</v>
      </c>
      <c r="C14" s="4">
        <f t="shared" si="2"/>
        <v>220913.1142169495</v>
      </c>
      <c r="D14" s="4">
        <v>5486</v>
      </c>
      <c r="E14" s="4">
        <f t="shared" si="0"/>
        <v>2098.67458506102</v>
      </c>
      <c r="F14" s="4">
        <f t="shared" si="1"/>
        <v>3387.32541493898</v>
      </c>
      <c r="G14" s="5">
        <v>43800</v>
      </c>
      <c r="H14" s="5"/>
    </row>
    <row r="15" spans="1:8" ht="23.25" customHeight="1" x14ac:dyDescent="0.3">
      <c r="A15" s="3" t="s">
        <v>10</v>
      </c>
      <c r="B15" s="3">
        <v>11</v>
      </c>
      <c r="C15" s="4">
        <f t="shared" si="2"/>
        <v>217525.78880201053</v>
      </c>
      <c r="D15" s="4">
        <v>5486</v>
      </c>
      <c r="E15" s="4">
        <f t="shared" si="0"/>
        <v>2066.4949936191001</v>
      </c>
      <c r="F15" s="4">
        <f t="shared" si="1"/>
        <v>3419.5050063808999</v>
      </c>
      <c r="G15" s="5">
        <v>43831</v>
      </c>
      <c r="H15" s="5"/>
    </row>
    <row r="16" spans="1:8" ht="23.25" customHeight="1" x14ac:dyDescent="0.3">
      <c r="A16" s="3" t="s">
        <v>16</v>
      </c>
      <c r="B16" s="3">
        <v>12</v>
      </c>
      <c r="C16" s="4">
        <f t="shared" si="2"/>
        <v>214106.28379562963</v>
      </c>
      <c r="D16" s="4">
        <v>5486</v>
      </c>
      <c r="E16" s="4">
        <f t="shared" si="0"/>
        <v>2034.0096960584815</v>
      </c>
      <c r="F16" s="4">
        <f t="shared" si="1"/>
        <v>3451.9903039415185</v>
      </c>
      <c r="G16" s="5">
        <v>43862</v>
      </c>
      <c r="H16" s="5"/>
    </row>
    <row r="17" spans="1:8" ht="23.25" customHeight="1" x14ac:dyDescent="0.3">
      <c r="A17" s="3" t="s">
        <v>17</v>
      </c>
      <c r="B17" s="3">
        <v>13</v>
      </c>
      <c r="C17" s="4">
        <f t="shared" si="2"/>
        <v>210654.29349168812</v>
      </c>
      <c r="D17" s="4">
        <v>5486</v>
      </c>
      <c r="E17" s="4">
        <f t="shared" si="0"/>
        <v>2001.2157881710373</v>
      </c>
      <c r="F17" s="4">
        <f t="shared" si="1"/>
        <v>3484.7842118289627</v>
      </c>
      <c r="G17" s="5">
        <v>43891</v>
      </c>
      <c r="H17" s="5"/>
    </row>
    <row r="18" spans="1:8" ht="23.25" customHeight="1" x14ac:dyDescent="0.3">
      <c r="A18" s="3" t="s">
        <v>11</v>
      </c>
      <c r="B18" s="3">
        <v>14</v>
      </c>
      <c r="C18" s="4">
        <f t="shared" si="2"/>
        <v>207169.50927985916</v>
      </c>
      <c r="D18" s="4">
        <v>5486</v>
      </c>
      <c r="E18" s="4">
        <f t="shared" si="0"/>
        <v>1968.110338158662</v>
      </c>
      <c r="F18" s="4">
        <f t="shared" si="1"/>
        <v>3517.8896618413382</v>
      </c>
      <c r="G18" s="5">
        <v>43922</v>
      </c>
      <c r="H18" s="5"/>
    </row>
    <row r="19" spans="1:8" ht="23.25" customHeight="1" x14ac:dyDescent="0.3">
      <c r="A19" s="3" t="s">
        <v>17</v>
      </c>
      <c r="B19" s="3">
        <v>15</v>
      </c>
      <c r="C19" s="4">
        <f t="shared" si="2"/>
        <v>203651.61961801784</v>
      </c>
      <c r="D19" s="4">
        <v>5486</v>
      </c>
      <c r="E19" s="4">
        <f t="shared" si="0"/>
        <v>1934.6903863711696</v>
      </c>
      <c r="F19" s="4">
        <f t="shared" si="1"/>
        <v>3551.3096136288304</v>
      </c>
      <c r="G19" s="5">
        <v>43952</v>
      </c>
      <c r="H19" s="5"/>
    </row>
    <row r="20" spans="1:8" ht="23.25" customHeight="1" x14ac:dyDescent="0.3">
      <c r="A20" s="3" t="s">
        <v>10</v>
      </c>
      <c r="B20" s="3">
        <v>16</v>
      </c>
      <c r="C20" s="4">
        <f t="shared" si="2"/>
        <v>200100.310004389</v>
      </c>
      <c r="D20" s="4">
        <v>5486</v>
      </c>
      <c r="E20" s="4">
        <f t="shared" si="0"/>
        <v>1900.9529450416956</v>
      </c>
      <c r="F20" s="4">
        <f t="shared" si="1"/>
        <v>3585.0470549583042</v>
      </c>
      <c r="G20" s="5">
        <v>43983</v>
      </c>
      <c r="H20" s="5"/>
    </row>
    <row r="21" spans="1:8" ht="23.25" customHeight="1" x14ac:dyDescent="0.3">
      <c r="A21" s="3" t="s">
        <v>10</v>
      </c>
      <c r="B21" s="3">
        <v>17</v>
      </c>
      <c r="C21" s="4">
        <f t="shared" si="2"/>
        <v>196515.2629494307</v>
      </c>
      <c r="D21" s="4">
        <v>5486</v>
      </c>
      <c r="E21" s="4">
        <f t="shared" si="0"/>
        <v>1866.8949980195919</v>
      </c>
      <c r="F21" s="4">
        <f t="shared" si="1"/>
        <v>3619.1050019804079</v>
      </c>
      <c r="G21" s="5">
        <v>44013</v>
      </c>
      <c r="H21" s="5"/>
    </row>
    <row r="22" spans="1:8" ht="23.25" customHeight="1" x14ac:dyDescent="0.3">
      <c r="A22" s="3" t="s">
        <v>11</v>
      </c>
      <c r="B22" s="3">
        <v>18</v>
      </c>
      <c r="C22" s="4">
        <f t="shared" si="2"/>
        <v>192896.15794745029</v>
      </c>
      <c r="D22" s="4">
        <v>5486</v>
      </c>
      <c r="E22" s="4">
        <f t="shared" si="0"/>
        <v>1832.5135005007778</v>
      </c>
      <c r="F22" s="4">
        <f t="shared" si="1"/>
        <v>3653.4864994992222</v>
      </c>
      <c r="G22" s="5">
        <v>44044</v>
      </c>
      <c r="H22" s="5"/>
    </row>
    <row r="23" spans="1:8" ht="23.25" customHeight="1" x14ac:dyDescent="0.3">
      <c r="A23" s="3" t="s">
        <v>12</v>
      </c>
      <c r="B23" s="3">
        <v>19</v>
      </c>
      <c r="C23" s="4">
        <f t="shared" si="2"/>
        <v>189242.67144795108</v>
      </c>
      <c r="D23" s="4">
        <v>5486</v>
      </c>
      <c r="E23" s="4">
        <f t="shared" si="0"/>
        <v>1797.8053787555355</v>
      </c>
      <c r="F23" s="4">
        <f t="shared" si="1"/>
        <v>3688.1946212444645</v>
      </c>
      <c r="G23" s="5">
        <v>44075</v>
      </c>
      <c r="H23" s="5"/>
    </row>
    <row r="24" spans="1:8" ht="23.25" customHeight="1" x14ac:dyDescent="0.3">
      <c r="A24" s="3" t="s">
        <v>13</v>
      </c>
      <c r="B24" s="3">
        <v>20</v>
      </c>
      <c r="C24" s="4">
        <f t="shared" si="2"/>
        <v>185554.47682670661</v>
      </c>
      <c r="D24" s="4">
        <v>5486</v>
      </c>
      <c r="E24" s="4">
        <f t="shared" si="0"/>
        <v>1762.7675298537131</v>
      </c>
      <c r="F24" s="4">
        <f t="shared" si="1"/>
        <v>3723.2324701462867</v>
      </c>
      <c r="G24" s="5">
        <v>44105</v>
      </c>
      <c r="H24" s="5"/>
    </row>
    <row r="25" spans="1:8" ht="23.25" customHeight="1" x14ac:dyDescent="0.3">
      <c r="A25" s="3" t="s">
        <v>14</v>
      </c>
      <c r="B25" s="3">
        <v>21</v>
      </c>
      <c r="C25" s="4">
        <f t="shared" si="2"/>
        <v>181831.24435656032</v>
      </c>
      <c r="D25" s="4">
        <v>5486</v>
      </c>
      <c r="E25" s="4">
        <f t="shared" si="0"/>
        <v>1727.3968213873231</v>
      </c>
      <c r="F25" s="4">
        <f t="shared" si="1"/>
        <v>3758.6031786126769</v>
      </c>
      <c r="G25" s="5">
        <v>44136</v>
      </c>
      <c r="H25" s="5"/>
    </row>
    <row r="26" spans="1:8" ht="23.25" customHeight="1" x14ac:dyDescent="0.3">
      <c r="A26" s="3" t="s">
        <v>15</v>
      </c>
      <c r="B26" s="3">
        <v>22</v>
      </c>
      <c r="C26" s="4">
        <f t="shared" si="2"/>
        <v>178072.64117794763</v>
      </c>
      <c r="D26" s="4">
        <v>5486</v>
      </c>
      <c r="E26" s="4">
        <f t="shared" si="0"/>
        <v>1691.6900911905025</v>
      </c>
      <c r="F26" s="4">
        <f t="shared" si="1"/>
        <v>3794.3099088094978</v>
      </c>
      <c r="G26" s="5">
        <v>44166</v>
      </c>
      <c r="H26" s="5"/>
    </row>
    <row r="27" spans="1:8" ht="23.25" customHeight="1" x14ac:dyDescent="0.3">
      <c r="A27" s="3" t="s">
        <v>10</v>
      </c>
      <c r="B27" s="3">
        <v>23</v>
      </c>
      <c r="C27" s="4">
        <f t="shared" si="2"/>
        <v>174278.33126913814</v>
      </c>
      <c r="D27" s="4">
        <v>5486</v>
      </c>
      <c r="E27" s="4">
        <f t="shared" si="0"/>
        <v>1655.6441470568125</v>
      </c>
      <c r="F27" s="4">
        <f t="shared" si="1"/>
        <v>3830.3558529431875</v>
      </c>
      <c r="G27" s="5">
        <v>44197</v>
      </c>
      <c r="H27" s="5"/>
    </row>
    <row r="28" spans="1:8" ht="23.25" customHeight="1" x14ac:dyDescent="0.3">
      <c r="A28" s="3" t="s">
        <v>16</v>
      </c>
      <c r="B28" s="3">
        <v>24</v>
      </c>
      <c r="C28" s="4">
        <f t="shared" si="2"/>
        <v>170447.97541619497</v>
      </c>
      <c r="D28" s="4">
        <v>5486</v>
      </c>
      <c r="E28" s="4">
        <f t="shared" si="0"/>
        <v>1619.2557664538524</v>
      </c>
      <c r="F28" s="4">
        <f t="shared" si="1"/>
        <v>3866.7442335461474</v>
      </c>
      <c r="G28" s="5">
        <v>44228</v>
      </c>
      <c r="H28" s="5"/>
    </row>
    <row r="29" spans="1:8" ht="23.25" customHeight="1" x14ac:dyDescent="0.3">
      <c r="A29" s="3" t="s">
        <v>17</v>
      </c>
      <c r="B29" s="3">
        <v>25</v>
      </c>
      <c r="C29" s="4">
        <f t="shared" si="2"/>
        <v>166581.23118264883</v>
      </c>
      <c r="D29" s="4">
        <v>5486</v>
      </c>
      <c r="E29" s="4">
        <f t="shared" si="0"/>
        <v>1582.521696235164</v>
      </c>
      <c r="F29" s="4">
        <f t="shared" si="1"/>
        <v>3903.4783037648358</v>
      </c>
      <c r="G29" s="5">
        <v>44256</v>
      </c>
      <c r="H29" s="5"/>
    </row>
    <row r="30" spans="1:8" ht="23.25" customHeight="1" x14ac:dyDescent="0.3">
      <c r="A30" s="3" t="s">
        <v>11</v>
      </c>
      <c r="B30" s="3">
        <v>26</v>
      </c>
      <c r="C30" s="4">
        <f t="shared" si="2"/>
        <v>162677.752878884</v>
      </c>
      <c r="D30" s="4">
        <v>5486</v>
      </c>
      <c r="E30" s="4">
        <f t="shared" si="0"/>
        <v>1545.4386523493979</v>
      </c>
      <c r="F30" s="4">
        <f t="shared" si="1"/>
        <v>3940.5613476506023</v>
      </c>
      <c r="G30" s="5">
        <v>44287</v>
      </c>
      <c r="H30" s="5"/>
    </row>
    <row r="31" spans="1:8" ht="23.25" customHeight="1" x14ac:dyDescent="0.3">
      <c r="A31" s="3" t="s">
        <v>17</v>
      </c>
      <c r="B31" s="3">
        <v>27</v>
      </c>
      <c r="C31" s="4">
        <f t="shared" si="2"/>
        <v>158737.1915312334</v>
      </c>
      <c r="D31" s="4">
        <v>5486</v>
      </c>
      <c r="E31" s="4">
        <f t="shared" si="0"/>
        <v>1508.0033195467174</v>
      </c>
      <c r="F31" s="4">
        <f t="shared" si="1"/>
        <v>3977.9966804532824</v>
      </c>
      <c r="G31" s="5">
        <v>44317</v>
      </c>
      <c r="H31" s="5"/>
    </row>
    <row r="32" spans="1:8" ht="23.25" customHeight="1" x14ac:dyDescent="0.3">
      <c r="A32" s="3" t="s">
        <v>10</v>
      </c>
      <c r="B32" s="3">
        <v>28</v>
      </c>
      <c r="C32" s="4">
        <f t="shared" si="2"/>
        <v>154759.19485078013</v>
      </c>
      <c r="D32" s="4">
        <v>5486</v>
      </c>
      <c r="E32" s="4">
        <f t="shared" si="0"/>
        <v>1470.2123510824113</v>
      </c>
      <c r="F32" s="4">
        <f t="shared" si="1"/>
        <v>4015.7876489175887</v>
      </c>
      <c r="G32" s="5">
        <v>44348</v>
      </c>
      <c r="H32" s="5"/>
    </row>
    <row r="33" spans="1:8" ht="23.25" customHeight="1" x14ac:dyDescent="0.3">
      <c r="A33" s="3" t="s">
        <v>10</v>
      </c>
      <c r="B33" s="3">
        <v>29</v>
      </c>
      <c r="C33" s="4">
        <f t="shared" si="2"/>
        <v>150743.40720186254</v>
      </c>
      <c r="D33" s="4">
        <v>5486</v>
      </c>
      <c r="E33" s="4">
        <f t="shared" si="0"/>
        <v>1432.0623684176942</v>
      </c>
      <c r="F33" s="4">
        <f t="shared" si="1"/>
        <v>4053.9376315823056</v>
      </c>
      <c r="G33" s="5">
        <v>44378</v>
      </c>
      <c r="H33" s="5"/>
    </row>
    <row r="34" spans="1:8" ht="23.25" customHeight="1" x14ac:dyDescent="0.3">
      <c r="A34" s="3" t="s">
        <v>11</v>
      </c>
      <c r="B34" s="3">
        <v>30</v>
      </c>
      <c r="C34" s="4">
        <f t="shared" si="2"/>
        <v>146689.46957028023</v>
      </c>
      <c r="D34" s="4">
        <v>5486</v>
      </c>
      <c r="E34" s="4">
        <f t="shared" si="0"/>
        <v>1393.5499609176622</v>
      </c>
      <c r="F34" s="4">
        <f t="shared" si="1"/>
        <v>4092.4500390823378</v>
      </c>
      <c r="G34" s="5">
        <v>44409</v>
      </c>
      <c r="H34" s="5"/>
    </row>
    <row r="35" spans="1:8" ht="23.25" customHeight="1" x14ac:dyDescent="0.3">
      <c r="A35" s="3" t="s">
        <v>12</v>
      </c>
      <c r="B35" s="3">
        <v>31</v>
      </c>
      <c r="C35" s="4">
        <f t="shared" si="2"/>
        <v>142597.0195311979</v>
      </c>
      <c r="D35" s="4">
        <v>5486</v>
      </c>
      <c r="E35" s="4">
        <f t="shared" si="0"/>
        <v>1354.6716855463801</v>
      </c>
      <c r="F35" s="4">
        <f t="shared" si="1"/>
        <v>4131.3283144536199</v>
      </c>
      <c r="G35" s="5">
        <v>44440</v>
      </c>
      <c r="H35" s="5"/>
    </row>
    <row r="36" spans="1:8" ht="23.25" customHeight="1" x14ac:dyDescent="0.3">
      <c r="A36" s="3" t="s">
        <v>13</v>
      </c>
      <c r="B36" s="3">
        <v>32</v>
      </c>
      <c r="C36" s="4">
        <f t="shared" si="2"/>
        <v>138465.69121674428</v>
      </c>
      <c r="D36" s="4">
        <v>5486</v>
      </c>
      <c r="E36" s="4">
        <f t="shared" si="0"/>
        <v>1315.4240665590708</v>
      </c>
      <c r="F36" s="4">
        <f t="shared" si="1"/>
        <v>4170.5759334409295</v>
      </c>
      <c r="G36" s="5">
        <v>44470</v>
      </c>
      <c r="H36" s="5"/>
    </row>
    <row r="37" spans="1:8" ht="23.25" customHeight="1" x14ac:dyDescent="0.3">
      <c r="A37" s="3" t="s">
        <v>14</v>
      </c>
      <c r="B37" s="3">
        <v>33</v>
      </c>
      <c r="C37" s="4">
        <f t="shared" si="2"/>
        <v>134295.11528330334</v>
      </c>
      <c r="D37" s="4">
        <v>5486</v>
      </c>
      <c r="E37" s="4">
        <f t="shared" si="0"/>
        <v>1275.8035951913819</v>
      </c>
      <c r="F37" s="4">
        <f t="shared" si="1"/>
        <v>4210.1964048086184</v>
      </c>
      <c r="G37" s="5">
        <v>44501</v>
      </c>
      <c r="H37" s="5"/>
    </row>
    <row r="38" spans="1:8" ht="23.25" customHeight="1" x14ac:dyDescent="0.3">
      <c r="A38" s="3" t="s">
        <v>15</v>
      </c>
      <c r="B38" s="3">
        <v>34</v>
      </c>
      <c r="C38" s="4">
        <f t="shared" si="2"/>
        <v>130084.91887849472</v>
      </c>
      <c r="D38" s="4">
        <v>5486</v>
      </c>
      <c r="E38" s="4">
        <f t="shared" si="0"/>
        <v>1235.8067293457</v>
      </c>
      <c r="F38" s="4">
        <f t="shared" si="1"/>
        <v>4250.1932706543002</v>
      </c>
      <c r="G38" s="5">
        <v>44531</v>
      </c>
      <c r="H38" s="5"/>
    </row>
    <row r="39" spans="1:8" ht="23.25" customHeight="1" x14ac:dyDescent="0.3">
      <c r="A39" s="3" t="s">
        <v>10</v>
      </c>
      <c r="B39" s="3">
        <v>35</v>
      </c>
      <c r="C39" s="4">
        <f t="shared" si="2"/>
        <v>125834.72560784042</v>
      </c>
      <c r="D39" s="4">
        <v>5486</v>
      </c>
      <c r="E39" s="4">
        <f t="shared" si="0"/>
        <v>1195.4298932744839</v>
      </c>
      <c r="F39" s="4">
        <f t="shared" si="1"/>
        <v>4290.5701067255159</v>
      </c>
      <c r="G39" s="5">
        <v>44562</v>
      </c>
      <c r="H39" s="5"/>
    </row>
    <row r="40" spans="1:8" ht="23.25" customHeight="1" x14ac:dyDescent="0.3">
      <c r="A40" s="3" t="s">
        <v>16</v>
      </c>
      <c r="B40" s="3">
        <v>36</v>
      </c>
      <c r="C40" s="4">
        <f t="shared" si="2"/>
        <v>121544.1555011149</v>
      </c>
      <c r="D40" s="4">
        <v>5486</v>
      </c>
      <c r="E40" s="4">
        <f t="shared" si="0"/>
        <v>1154.6694772605917</v>
      </c>
      <c r="F40" s="4">
        <f t="shared" si="1"/>
        <v>4331.3305227394085</v>
      </c>
      <c r="G40" s="5">
        <v>44593</v>
      </c>
      <c r="H40" s="5"/>
    </row>
    <row r="41" spans="1:8" ht="23.25" customHeight="1" x14ac:dyDescent="0.3">
      <c r="A41" s="3" t="s">
        <v>17</v>
      </c>
      <c r="B41" s="3">
        <v>37</v>
      </c>
      <c r="C41" s="4">
        <f t="shared" si="2"/>
        <v>117212.82497837549</v>
      </c>
      <c r="D41" s="4">
        <v>5486</v>
      </c>
      <c r="E41" s="4">
        <f t="shared" si="0"/>
        <v>1113.5218372945671</v>
      </c>
      <c r="F41" s="4">
        <f t="shared" si="1"/>
        <v>4372.4781627054326</v>
      </c>
      <c r="G41" s="5">
        <v>44621</v>
      </c>
      <c r="H41" s="5"/>
    </row>
    <row r="42" spans="1:8" ht="23.25" customHeight="1" x14ac:dyDescent="0.3">
      <c r="A42" s="3" t="s">
        <v>11</v>
      </c>
      <c r="B42" s="3">
        <v>38</v>
      </c>
      <c r="C42" s="4">
        <f t="shared" si="2"/>
        <v>112840.34681567005</v>
      </c>
      <c r="D42" s="4">
        <v>5486</v>
      </c>
      <c r="E42" s="4">
        <f t="shared" si="0"/>
        <v>1071.9832947488655</v>
      </c>
      <c r="F42" s="4">
        <f t="shared" si="1"/>
        <v>4414.0167052511342</v>
      </c>
      <c r="G42" s="5">
        <v>44652</v>
      </c>
      <c r="H42" s="5"/>
    </row>
    <row r="43" spans="1:8" ht="23.25" customHeight="1" x14ac:dyDescent="0.3">
      <c r="A43" s="3" t="s">
        <v>17</v>
      </c>
      <c r="B43" s="3">
        <v>39</v>
      </c>
      <c r="C43" s="4">
        <f t="shared" si="2"/>
        <v>108426.33011041892</v>
      </c>
      <c r="D43" s="4">
        <v>5486</v>
      </c>
      <c r="E43" s="4">
        <f t="shared" si="0"/>
        <v>1030.0501360489798</v>
      </c>
      <c r="F43" s="4">
        <f t="shared" si="1"/>
        <v>4455.9498639510202</v>
      </c>
      <c r="G43" s="5">
        <v>44682</v>
      </c>
      <c r="H43" s="5"/>
    </row>
    <row r="44" spans="1:8" ht="23.25" customHeight="1" x14ac:dyDescent="0.3">
      <c r="A44" s="3" t="s">
        <v>10</v>
      </c>
      <c r="B44" s="3">
        <v>40</v>
      </c>
      <c r="C44" s="4">
        <f t="shared" si="2"/>
        <v>103970.38024646789</v>
      </c>
      <c r="D44" s="4">
        <v>5486</v>
      </c>
      <c r="E44" s="4">
        <f t="shared" si="0"/>
        <v>987.71861234144501</v>
      </c>
      <c r="F44" s="4">
        <f t="shared" si="1"/>
        <v>4498.2813876585551</v>
      </c>
      <c r="G44" s="5">
        <v>44713</v>
      </c>
      <c r="H44" s="5"/>
    </row>
    <row r="45" spans="1:8" ht="23.25" customHeight="1" x14ac:dyDescent="0.3">
      <c r="A45" s="3" t="s">
        <v>10</v>
      </c>
      <c r="B45" s="3">
        <v>41</v>
      </c>
      <c r="C45" s="4">
        <f t="shared" si="2"/>
        <v>99472.098858809331</v>
      </c>
      <c r="D45" s="4">
        <v>5486</v>
      </c>
      <c r="E45" s="4">
        <f t="shared" si="0"/>
        <v>944.98493915868869</v>
      </c>
      <c r="F45" s="4">
        <f t="shared" si="1"/>
        <v>4541.0150608413114</v>
      </c>
      <c r="G45" s="5">
        <v>44743</v>
      </c>
      <c r="H45" s="5"/>
    </row>
    <row r="46" spans="1:8" ht="23.25" customHeight="1" x14ac:dyDescent="0.3">
      <c r="A46" s="3" t="s">
        <v>11</v>
      </c>
      <c r="B46" s="3">
        <v>42</v>
      </c>
      <c r="C46" s="4">
        <f t="shared" si="2"/>
        <v>94931.083797968022</v>
      </c>
      <c r="D46" s="4">
        <v>5486</v>
      </c>
      <c r="E46" s="4">
        <f t="shared" si="0"/>
        <v>901.84529608069624</v>
      </c>
      <c r="F46" s="4">
        <f t="shared" si="1"/>
        <v>4584.1547039193038</v>
      </c>
      <c r="G46" s="5">
        <v>44774</v>
      </c>
      <c r="H46" s="5"/>
    </row>
    <row r="47" spans="1:8" ht="23.25" customHeight="1" x14ac:dyDescent="0.3">
      <c r="A47" s="3" t="s">
        <v>12</v>
      </c>
      <c r="B47" s="3">
        <v>43</v>
      </c>
      <c r="C47" s="4">
        <f t="shared" si="2"/>
        <v>90346.929094048712</v>
      </c>
      <c r="D47" s="4">
        <v>5486</v>
      </c>
      <c r="E47" s="4">
        <f t="shared" si="0"/>
        <v>858.29582639346279</v>
      </c>
      <c r="F47" s="4">
        <f t="shared" si="1"/>
        <v>4627.7041736065376</v>
      </c>
      <c r="G47" s="5">
        <v>44805</v>
      </c>
      <c r="H47" s="5"/>
    </row>
    <row r="48" spans="1:8" ht="23.25" customHeight="1" x14ac:dyDescent="0.3">
      <c r="A48" s="3" t="s">
        <v>13</v>
      </c>
      <c r="B48" s="3">
        <v>44</v>
      </c>
      <c r="C48" s="4">
        <f t="shared" si="2"/>
        <v>85719.224920442168</v>
      </c>
      <c r="D48" s="4">
        <v>5486</v>
      </c>
      <c r="E48" s="4">
        <f t="shared" si="0"/>
        <v>814.33263674420061</v>
      </c>
      <c r="F48" s="4">
        <f t="shared" si="1"/>
        <v>4671.6673632557995</v>
      </c>
      <c r="G48" s="5">
        <v>44835</v>
      </c>
      <c r="H48" s="5"/>
    </row>
    <row r="49" spans="1:8" ht="23.25" customHeight="1" x14ac:dyDescent="0.3">
      <c r="A49" s="3" t="s">
        <v>14</v>
      </c>
      <c r="B49" s="3">
        <v>45</v>
      </c>
      <c r="C49" s="4">
        <f t="shared" si="2"/>
        <v>81047.557557186374</v>
      </c>
      <c r="D49" s="4">
        <v>5486</v>
      </c>
      <c r="E49" s="4">
        <f t="shared" si="0"/>
        <v>769.95179679327055</v>
      </c>
      <c r="F49" s="4">
        <f t="shared" si="1"/>
        <v>4716.0482032067293</v>
      </c>
      <c r="G49" s="5">
        <v>44866</v>
      </c>
      <c r="H49" s="5"/>
    </row>
    <row r="50" spans="1:8" ht="23.25" customHeight="1" x14ac:dyDescent="0.3">
      <c r="A50" s="3" t="s">
        <v>15</v>
      </c>
      <c r="B50" s="3">
        <v>46</v>
      </c>
      <c r="C50" s="4">
        <f t="shared" si="2"/>
        <v>76331.509353979651</v>
      </c>
      <c r="D50" s="4">
        <v>5486</v>
      </c>
      <c r="E50" s="4">
        <f t="shared" si="0"/>
        <v>725.14933886280676</v>
      </c>
      <c r="F50" s="4">
        <f t="shared" si="1"/>
        <v>4760.8506611371931</v>
      </c>
      <c r="G50" s="5">
        <v>44896</v>
      </c>
      <c r="H50" s="5"/>
    </row>
    <row r="51" spans="1:8" ht="23.25" customHeight="1" x14ac:dyDescent="0.3">
      <c r="A51" s="3" t="s">
        <v>10</v>
      </c>
      <c r="B51" s="3">
        <v>47</v>
      </c>
      <c r="C51" s="4">
        <f t="shared" si="2"/>
        <v>71570.658692842451</v>
      </c>
      <c r="D51" s="4">
        <v>5486</v>
      </c>
      <c r="E51" s="4">
        <f t="shared" si="0"/>
        <v>679.92125758200325</v>
      </c>
      <c r="F51" s="4">
        <f t="shared" si="1"/>
        <v>4806.0787424179971</v>
      </c>
      <c r="G51" s="5">
        <v>44927</v>
      </c>
      <c r="H51" s="5"/>
    </row>
    <row r="52" spans="1:8" ht="23.25" customHeight="1" x14ac:dyDescent="0.3">
      <c r="A52" s="3" t="s">
        <v>16</v>
      </c>
      <c r="B52" s="3">
        <v>48</v>
      </c>
      <c r="C52" s="4">
        <f t="shared" si="2"/>
        <v>66764.57995042445</v>
      </c>
      <c r="D52" s="4">
        <v>5486</v>
      </c>
      <c r="E52" s="4">
        <f t="shared" si="0"/>
        <v>634.26350952903226</v>
      </c>
      <c r="F52" s="4">
        <f t="shared" si="1"/>
        <v>4851.7364904709675</v>
      </c>
      <c r="G52" s="5">
        <v>44958</v>
      </c>
      <c r="H52" s="5"/>
    </row>
    <row r="53" spans="1:8" ht="23.25" customHeight="1" x14ac:dyDescent="0.3">
      <c r="A53" s="3" t="s">
        <v>17</v>
      </c>
      <c r="B53" s="3">
        <v>49</v>
      </c>
      <c r="C53" s="4">
        <f t="shared" si="2"/>
        <v>61912.843459953481</v>
      </c>
      <c r="D53" s="4">
        <v>5486</v>
      </c>
      <c r="E53" s="4">
        <f t="shared" si="0"/>
        <v>588.1720128695581</v>
      </c>
      <c r="F53" s="4">
        <f t="shared" si="1"/>
        <v>4897.8279871304421</v>
      </c>
      <c r="G53" s="5">
        <v>44986</v>
      </c>
      <c r="H53" s="5"/>
    </row>
    <row r="54" spans="1:8" ht="23.25" customHeight="1" x14ac:dyDescent="0.3">
      <c r="A54" s="3" t="s">
        <v>11</v>
      </c>
      <c r="B54" s="3">
        <v>50</v>
      </c>
      <c r="C54" s="4">
        <f t="shared" si="2"/>
        <v>57015.015472823041</v>
      </c>
      <c r="D54" s="4">
        <v>5486</v>
      </c>
      <c r="E54" s="4">
        <f t="shared" si="0"/>
        <v>541.64264699181888</v>
      </c>
      <c r="F54" s="4">
        <f t="shared" si="1"/>
        <v>4944.3573530081812</v>
      </c>
      <c r="G54" s="5">
        <v>45017</v>
      </c>
      <c r="H54" s="5"/>
    </row>
    <row r="55" spans="1:8" ht="23.25" customHeight="1" x14ac:dyDescent="0.3">
      <c r="A55" s="3" t="s">
        <v>17</v>
      </c>
      <c r="B55" s="3">
        <v>51</v>
      </c>
      <c r="C55" s="4">
        <f t="shared" si="2"/>
        <v>52070.658119814863</v>
      </c>
      <c r="D55" s="4">
        <v>5486</v>
      </c>
      <c r="E55" s="4">
        <f t="shared" si="0"/>
        <v>494.67125213824124</v>
      </c>
      <c r="F55" s="4">
        <f t="shared" si="1"/>
        <v>4991.3287478617585</v>
      </c>
      <c r="G55" s="5">
        <v>45047</v>
      </c>
      <c r="H55" s="5"/>
    </row>
    <row r="56" spans="1:8" ht="23.25" customHeight="1" x14ac:dyDescent="0.3">
      <c r="A56" s="3" t="s">
        <v>10</v>
      </c>
      <c r="B56" s="3">
        <v>52</v>
      </c>
      <c r="C56" s="4">
        <f t="shared" si="2"/>
        <v>47079.329371953107</v>
      </c>
      <c r="D56" s="4">
        <v>5486</v>
      </c>
      <c r="E56" s="4">
        <f t="shared" si="0"/>
        <v>447.25362903355455</v>
      </c>
      <c r="F56" s="4">
        <f t="shared" si="1"/>
        <v>5038.7463709664453</v>
      </c>
      <c r="G56" s="5">
        <v>45078</v>
      </c>
      <c r="H56" s="5"/>
    </row>
    <row r="57" spans="1:8" ht="23.25" customHeight="1" x14ac:dyDescent="0.3">
      <c r="A57" s="3" t="s">
        <v>10</v>
      </c>
      <c r="B57" s="3">
        <v>53</v>
      </c>
      <c r="C57" s="4">
        <f t="shared" si="2"/>
        <v>42040.583000986662</v>
      </c>
      <c r="D57" s="4">
        <v>5486</v>
      </c>
      <c r="E57" s="4">
        <f t="shared" si="0"/>
        <v>399.38553850937336</v>
      </c>
      <c r="F57" s="4">
        <f t="shared" si="1"/>
        <v>5086.614461490627</v>
      </c>
      <c r="G57" s="5">
        <v>45108</v>
      </c>
      <c r="H57" s="5"/>
    </row>
    <row r="58" spans="1:8" ht="23.25" customHeight="1" x14ac:dyDescent="0.3">
      <c r="A58" s="3" t="s">
        <v>23</v>
      </c>
      <c r="B58" s="3">
        <v>54</v>
      </c>
      <c r="C58" s="4">
        <f t="shared" si="2"/>
        <v>36953.968539496032</v>
      </c>
      <c r="D58" s="4">
        <v>5486</v>
      </c>
      <c r="E58" s="4">
        <f t="shared" si="0"/>
        <v>351.0627011252123</v>
      </c>
      <c r="F58" s="4">
        <f t="shared" si="1"/>
        <v>5134.9372988747873</v>
      </c>
      <c r="G58" s="5">
        <v>45139</v>
      </c>
      <c r="H58" s="5"/>
    </row>
    <row r="59" spans="1:8" ht="23.25" customHeight="1" x14ac:dyDescent="0.3">
      <c r="A59" s="3" t="s">
        <v>12</v>
      </c>
      <c r="B59" s="3">
        <v>55</v>
      </c>
      <c r="C59" s="4">
        <f t="shared" si="2"/>
        <v>31819.031240621247</v>
      </c>
      <c r="D59" s="4">
        <v>5486</v>
      </c>
      <c r="E59" s="4">
        <f t="shared" si="0"/>
        <v>302.28079678590183</v>
      </c>
      <c r="F59" s="4">
        <f t="shared" si="1"/>
        <v>5183.7192032140983</v>
      </c>
      <c r="G59" s="5">
        <v>45170</v>
      </c>
      <c r="H59" s="5"/>
    </row>
    <row r="60" spans="1:8" ht="23.25" customHeight="1" x14ac:dyDescent="0.3">
      <c r="A60" s="3" t="s">
        <v>13</v>
      </c>
      <c r="B60" s="3">
        <v>56</v>
      </c>
      <c r="C60" s="4">
        <f t="shared" si="2"/>
        <v>26635.312037407148</v>
      </c>
      <c r="D60" s="4">
        <v>5486</v>
      </c>
      <c r="E60" s="4">
        <f t="shared" si="0"/>
        <v>253.03546435536791</v>
      </c>
      <c r="F60" s="4">
        <f t="shared" si="1"/>
        <v>5232.9645356446317</v>
      </c>
      <c r="G60" s="5">
        <v>45200</v>
      </c>
      <c r="H60" s="5"/>
    </row>
    <row r="61" spans="1:8" ht="23.25" customHeight="1" x14ac:dyDescent="0.3">
      <c r="A61" s="3" t="s">
        <v>14</v>
      </c>
      <c r="B61" s="3">
        <v>57</v>
      </c>
      <c r="C61" s="4">
        <f t="shared" si="2"/>
        <v>21402.347501762517</v>
      </c>
      <c r="D61" s="4">
        <v>5486</v>
      </c>
      <c r="E61" s="4">
        <f t="shared" si="0"/>
        <v>203.32230126674392</v>
      </c>
      <c r="F61" s="4">
        <f t="shared" si="1"/>
        <v>5282.677698733256</v>
      </c>
      <c r="G61" s="5">
        <v>45231</v>
      </c>
      <c r="H61" s="5"/>
    </row>
    <row r="62" spans="1:8" ht="23.25" customHeight="1" x14ac:dyDescent="0.3">
      <c r="A62" s="3" t="s">
        <v>15</v>
      </c>
      <c r="B62" s="3">
        <v>58</v>
      </c>
      <c r="C62" s="4">
        <f t="shared" si="2"/>
        <v>16119.669803029261</v>
      </c>
      <c r="D62" s="4">
        <v>5486</v>
      </c>
      <c r="E62" s="4">
        <f t="shared" si="0"/>
        <v>153.136863128778</v>
      </c>
      <c r="F62" s="4">
        <f t="shared" si="1"/>
        <v>5332.8631368712222</v>
      </c>
      <c r="G62" s="5">
        <v>45261</v>
      </c>
      <c r="H62" s="5"/>
    </row>
    <row r="63" spans="1:8" ht="23.25" customHeight="1" x14ac:dyDescent="0.3">
      <c r="A63" s="3" t="s">
        <v>10</v>
      </c>
      <c r="B63" s="3">
        <v>59</v>
      </c>
      <c r="C63" s="4">
        <f t="shared" si="2"/>
        <v>10786.806666158038</v>
      </c>
      <c r="D63" s="4">
        <v>5486</v>
      </c>
      <c r="E63" s="4">
        <f t="shared" si="0"/>
        <v>102.47466332850136</v>
      </c>
      <c r="F63" s="4">
        <f t="shared" si="1"/>
        <v>5383.5253366714987</v>
      </c>
      <c r="G63" s="5">
        <v>45292</v>
      </c>
      <c r="H63" s="5"/>
    </row>
    <row r="64" spans="1:8" ht="23.25" customHeight="1" x14ac:dyDescent="0.3">
      <c r="A64" s="3" t="s">
        <v>16</v>
      </c>
      <c r="B64" s="3">
        <v>60</v>
      </c>
      <c r="C64" s="4">
        <f t="shared" si="2"/>
        <v>5403.2813294865391</v>
      </c>
      <c r="D64" s="4">
        <v>5486</v>
      </c>
      <c r="E64" s="4">
        <f t="shared" si="0"/>
        <v>51.331172630122126</v>
      </c>
      <c r="F64" s="4">
        <f t="shared" si="1"/>
        <v>5434.6688273698783</v>
      </c>
      <c r="G64" s="5">
        <v>45323</v>
      </c>
      <c r="H64" s="5"/>
    </row>
    <row r="65" spans="4:6" ht="23.25" customHeight="1" x14ac:dyDescent="0.3">
      <c r="D65" s="4">
        <f>SUM(D5:D64)</f>
        <v>329160</v>
      </c>
      <c r="E65" s="4">
        <f>SUM(E5:E64)</f>
        <v>79128.612502116594</v>
      </c>
      <c r="F65" s="4">
        <f>SUM(F5:F64)</f>
        <v>250031.38749788338</v>
      </c>
    </row>
  </sheetData>
  <printOptions gridLines="1"/>
  <pageMargins left="0.70866141732283472" right="0.51181102362204722" top="0.15748031496062992" bottom="0.15748031496062992" header="0.31496062992125984" footer="0.31496062992125984"/>
  <pageSetup paperSize="9" scale="98" fitToHeight="0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6">
    <pageSetUpPr fitToPage="1"/>
  </sheetPr>
  <dimension ref="B1:O51"/>
  <sheetViews>
    <sheetView zoomScale="120" zoomScaleNormal="120" workbookViewId="0">
      <selection activeCell="B1" sqref="B1:D1"/>
    </sheetView>
  </sheetViews>
  <sheetFormatPr defaultColWidth="9.109375" defaultRowHeight="23.25" customHeight="1" x14ac:dyDescent="0.3"/>
  <cols>
    <col min="1" max="1" width="3.33203125" style="3" customWidth="1"/>
    <col min="2" max="2" width="7.6640625" style="3" customWidth="1"/>
    <col min="3" max="3" width="13.5546875" style="4" customWidth="1"/>
    <col min="4" max="4" width="13.109375" style="4" customWidth="1"/>
    <col min="5" max="5" width="11.109375" style="4" customWidth="1"/>
    <col min="6" max="7" width="13.109375" style="4" customWidth="1"/>
    <col min="8" max="8" width="9.109375" style="3"/>
    <col min="9" max="9" width="7.44140625" style="3" customWidth="1"/>
    <col min="10" max="10" width="13.5546875" style="4" customWidth="1"/>
    <col min="11" max="11" width="13.109375" style="4" customWidth="1"/>
    <col min="12" max="12" width="11.109375" style="4" customWidth="1"/>
    <col min="13" max="13" width="13.109375" style="4" customWidth="1"/>
    <col min="14" max="14" width="14.5546875" style="3" customWidth="1"/>
    <col min="15" max="15" width="11.5546875" style="3" customWidth="1"/>
    <col min="16" max="16384" width="9.109375" style="3"/>
  </cols>
  <sheetData>
    <row r="1" spans="2:15" ht="23.25" customHeight="1" x14ac:dyDescent="0.3">
      <c r="B1" s="21" t="s">
        <v>36</v>
      </c>
      <c r="D1" s="21" t="s">
        <v>37</v>
      </c>
      <c r="I1" s="21" t="s">
        <v>36</v>
      </c>
      <c r="K1" s="21" t="s">
        <v>37</v>
      </c>
    </row>
    <row r="2" spans="2:15" s="1" customFormat="1" ht="28.8" x14ac:dyDescent="0.3">
      <c r="B2" s="1" t="s">
        <v>3</v>
      </c>
      <c r="C2" s="2" t="s">
        <v>4</v>
      </c>
      <c r="D2" s="2" t="s">
        <v>2</v>
      </c>
      <c r="E2" s="2" t="s">
        <v>1</v>
      </c>
      <c r="F2" s="2" t="s">
        <v>0</v>
      </c>
      <c r="G2" s="2"/>
      <c r="H2" s="2"/>
      <c r="I2" s="1" t="s">
        <v>3</v>
      </c>
      <c r="J2" s="2" t="s">
        <v>4</v>
      </c>
      <c r="K2" s="2" t="s">
        <v>2</v>
      </c>
      <c r="L2" s="2" t="s">
        <v>1</v>
      </c>
      <c r="M2" s="2" t="s">
        <v>0</v>
      </c>
      <c r="N2" s="1" t="s">
        <v>5</v>
      </c>
      <c r="O2" s="1" t="s">
        <v>6</v>
      </c>
    </row>
    <row r="3" spans="2:15" ht="23.25" customHeight="1" x14ac:dyDescent="0.3">
      <c r="B3" s="3">
        <v>1</v>
      </c>
      <c r="C3" s="4">
        <v>24000</v>
      </c>
      <c r="D3" s="7">
        <f>F3-E3</f>
        <v>385.08999999999992</v>
      </c>
      <c r="E3" s="6">
        <v>234.71</v>
      </c>
      <c r="F3" s="7">
        <v>619.79999999999995</v>
      </c>
      <c r="G3" s="7"/>
      <c r="I3" s="3">
        <v>1</v>
      </c>
      <c r="J3" s="4">
        <v>35000</v>
      </c>
      <c r="K3" s="7">
        <f>M3-L3</f>
        <v>561.34999999999991</v>
      </c>
      <c r="L3" s="6">
        <v>342.29</v>
      </c>
      <c r="M3" s="7">
        <v>903.64</v>
      </c>
      <c r="N3" s="5">
        <v>43282</v>
      </c>
    </row>
    <row r="4" spans="2:15" ht="23.25" customHeight="1" x14ac:dyDescent="0.3">
      <c r="B4" s="3">
        <v>2</v>
      </c>
      <c r="C4" s="4">
        <f>C3-D3</f>
        <v>23614.91</v>
      </c>
      <c r="D4" s="7">
        <f>F4-E4</f>
        <v>389.94820933333324</v>
      </c>
      <c r="E4" s="6">
        <f>C4*11.68%/12</f>
        <v>229.85179066666669</v>
      </c>
      <c r="F4" s="7">
        <v>619.79999999999995</v>
      </c>
      <c r="G4" s="7"/>
      <c r="I4" s="3">
        <v>2</v>
      </c>
      <c r="J4" s="4">
        <f>J3-K3</f>
        <v>34438.65</v>
      </c>
      <c r="K4" s="7">
        <f>M4-L4</f>
        <v>568.67714000000001</v>
      </c>
      <c r="L4" s="6">
        <f>J4*11.68%/12</f>
        <v>335.20286000000004</v>
      </c>
      <c r="M4" s="7">
        <v>903.88</v>
      </c>
      <c r="N4" s="5">
        <v>43313</v>
      </c>
    </row>
    <row r="5" spans="2:15" ht="23.25" customHeight="1" x14ac:dyDescent="0.3">
      <c r="B5" s="3">
        <v>3</v>
      </c>
      <c r="C5" s="4">
        <f t="shared" ref="C5:C50" si="0">C4-D4</f>
        <v>23224.961790666668</v>
      </c>
      <c r="D5" s="7">
        <f t="shared" ref="D5:D38" si="1">F5-E5</f>
        <v>393.74370523751099</v>
      </c>
      <c r="E5" s="6">
        <f t="shared" ref="E5:E50" si="2">C5*11.68%/12</f>
        <v>226.05629476248893</v>
      </c>
      <c r="F5" s="7">
        <v>619.79999999999995</v>
      </c>
      <c r="G5" s="7"/>
      <c r="I5" s="3">
        <v>3</v>
      </c>
      <c r="J5" s="4">
        <f t="shared" ref="J5:J50" si="3">J4-K4</f>
        <v>33869.972860000002</v>
      </c>
      <c r="K5" s="7">
        <f t="shared" ref="K5:K50" si="4">M5-L5</f>
        <v>574.21226416266666</v>
      </c>
      <c r="L5" s="6">
        <f t="shared" ref="L5:L50" si="5">J5*11.68%/12</f>
        <v>329.66773583733334</v>
      </c>
      <c r="M5" s="7">
        <v>903.88</v>
      </c>
      <c r="N5" s="5">
        <v>43344</v>
      </c>
    </row>
    <row r="6" spans="2:15" ht="23.25" customHeight="1" x14ac:dyDescent="0.3">
      <c r="B6" s="3">
        <v>4</v>
      </c>
      <c r="C6" s="4">
        <f t="shared" si="0"/>
        <v>22831.218085429158</v>
      </c>
      <c r="D6" s="7">
        <f t="shared" si="1"/>
        <v>397.57614396848953</v>
      </c>
      <c r="E6" s="6">
        <f t="shared" si="2"/>
        <v>222.22385603151045</v>
      </c>
      <c r="F6" s="7">
        <v>619.79999999999995</v>
      </c>
      <c r="G6" s="7"/>
      <c r="I6" s="3">
        <v>4</v>
      </c>
      <c r="J6" s="4">
        <f t="shared" si="3"/>
        <v>33295.760595837331</v>
      </c>
      <c r="K6" s="7">
        <f t="shared" si="4"/>
        <v>579.80126353385003</v>
      </c>
      <c r="L6" s="6">
        <f t="shared" si="5"/>
        <v>324.07873646615002</v>
      </c>
      <c r="M6" s="7">
        <v>903.88</v>
      </c>
      <c r="N6" s="5">
        <v>43374</v>
      </c>
    </row>
    <row r="7" spans="2:15" ht="23.25" customHeight="1" x14ac:dyDescent="0.3">
      <c r="B7" s="3">
        <v>5</v>
      </c>
      <c r="C7" s="4">
        <f t="shared" si="0"/>
        <v>22433.641941460668</v>
      </c>
      <c r="D7" s="7">
        <f t="shared" si="1"/>
        <v>401.4458851031161</v>
      </c>
      <c r="E7" s="6">
        <f t="shared" si="2"/>
        <v>218.35411489688383</v>
      </c>
      <c r="F7" s="7">
        <v>619.79999999999995</v>
      </c>
      <c r="G7" s="7"/>
      <c r="I7" s="3">
        <v>5</v>
      </c>
      <c r="J7" s="4">
        <f t="shared" si="3"/>
        <v>32715.959332303482</v>
      </c>
      <c r="K7" s="7">
        <f t="shared" si="4"/>
        <v>585.44466249891275</v>
      </c>
      <c r="L7" s="6">
        <f t="shared" si="5"/>
        <v>318.43533750108725</v>
      </c>
      <c r="M7" s="7">
        <v>903.88</v>
      </c>
      <c r="N7" s="5">
        <v>43405</v>
      </c>
    </row>
    <row r="8" spans="2:15" ht="23.25" customHeight="1" x14ac:dyDescent="0.3">
      <c r="B8" s="3">
        <v>6</v>
      </c>
      <c r="C8" s="4">
        <f t="shared" si="0"/>
        <v>22032.196056357552</v>
      </c>
      <c r="D8" s="7">
        <f t="shared" si="1"/>
        <v>405.35329171811975</v>
      </c>
      <c r="E8" s="7">
        <f t="shared" si="2"/>
        <v>214.44670828188018</v>
      </c>
      <c r="F8" s="7">
        <v>619.79999999999995</v>
      </c>
      <c r="G8" s="7"/>
      <c r="I8" s="3">
        <v>6</v>
      </c>
      <c r="J8" s="4">
        <f t="shared" si="3"/>
        <v>32130.514669804568</v>
      </c>
      <c r="K8" s="7">
        <f t="shared" si="4"/>
        <v>591.14299054723551</v>
      </c>
      <c r="L8" s="6">
        <f t="shared" si="5"/>
        <v>312.73700945276448</v>
      </c>
      <c r="M8" s="7">
        <v>903.88</v>
      </c>
      <c r="N8" s="5">
        <v>43435</v>
      </c>
    </row>
    <row r="9" spans="2:15" ht="23.25" customHeight="1" x14ac:dyDescent="0.3">
      <c r="B9" s="3">
        <v>7</v>
      </c>
      <c r="C9" s="4">
        <f t="shared" si="0"/>
        <v>21626.842764639434</v>
      </c>
      <c r="D9" s="7">
        <f t="shared" si="1"/>
        <v>409.29873042417614</v>
      </c>
      <c r="E9" s="7">
        <f t="shared" si="2"/>
        <v>210.50126957582381</v>
      </c>
      <c r="F9" s="7">
        <v>619.79999999999995</v>
      </c>
      <c r="G9" s="7"/>
      <c r="I9" s="3">
        <v>7</v>
      </c>
      <c r="J9" s="4">
        <f t="shared" si="3"/>
        <v>31539.371679257332</v>
      </c>
      <c r="K9" s="7">
        <f t="shared" si="4"/>
        <v>596.89678232189522</v>
      </c>
      <c r="L9" s="7">
        <f t="shared" si="5"/>
        <v>306.98321767810472</v>
      </c>
      <c r="M9" s="7">
        <v>903.88</v>
      </c>
      <c r="N9" s="5">
        <v>43466</v>
      </c>
    </row>
    <row r="10" spans="2:15" ht="23.25" customHeight="1" x14ac:dyDescent="0.3">
      <c r="B10" s="3">
        <v>8</v>
      </c>
      <c r="C10" s="4">
        <f t="shared" si="0"/>
        <v>21217.544034215258</v>
      </c>
      <c r="D10" s="7">
        <f t="shared" si="1"/>
        <v>413.28257140030473</v>
      </c>
      <c r="E10" s="7">
        <f t="shared" si="2"/>
        <v>206.51742859969519</v>
      </c>
      <c r="F10" s="7">
        <v>619.79999999999995</v>
      </c>
      <c r="G10" s="7"/>
      <c r="I10" s="3">
        <v>8</v>
      </c>
      <c r="J10" s="4">
        <f t="shared" si="3"/>
        <v>30942.474896935437</v>
      </c>
      <c r="K10" s="7">
        <f t="shared" si="4"/>
        <v>602.70657766982845</v>
      </c>
      <c r="L10" s="7">
        <f t="shared" si="5"/>
        <v>301.1734223301716</v>
      </c>
      <c r="M10" s="7">
        <v>903.88</v>
      </c>
      <c r="N10" s="5">
        <v>43497</v>
      </c>
    </row>
    <row r="11" spans="2:15" ht="23.25" customHeight="1" x14ac:dyDescent="0.3">
      <c r="B11" s="3">
        <v>9</v>
      </c>
      <c r="C11" s="4">
        <f t="shared" si="0"/>
        <v>20804.261462814953</v>
      </c>
      <c r="D11" s="7">
        <f t="shared" si="1"/>
        <v>417.30518842860113</v>
      </c>
      <c r="E11" s="7">
        <f t="shared" si="2"/>
        <v>202.49481157139886</v>
      </c>
      <c r="F11" s="7">
        <v>619.79999999999995</v>
      </c>
      <c r="G11" s="7"/>
      <c r="I11" s="3">
        <v>9</v>
      </c>
      <c r="J11" s="4">
        <f t="shared" si="3"/>
        <v>30339.768319265608</v>
      </c>
      <c r="K11" s="7">
        <f t="shared" si="4"/>
        <v>608.57292169248149</v>
      </c>
      <c r="L11" s="7">
        <f t="shared" si="5"/>
        <v>295.30707830751857</v>
      </c>
      <c r="M11" s="7">
        <v>903.88</v>
      </c>
      <c r="N11" s="5">
        <v>43525</v>
      </c>
    </row>
    <row r="12" spans="2:15" ht="23.25" customHeight="1" x14ac:dyDescent="0.3">
      <c r="B12" s="3">
        <v>10</v>
      </c>
      <c r="C12" s="4">
        <f t="shared" si="0"/>
        <v>20386.956274386353</v>
      </c>
      <c r="D12" s="7">
        <f t="shared" si="1"/>
        <v>421.36695892930607</v>
      </c>
      <c r="E12" s="7">
        <f t="shared" si="2"/>
        <v>198.43304107069386</v>
      </c>
      <c r="F12" s="7">
        <v>619.79999999999995</v>
      </c>
      <c r="G12" s="7"/>
      <c r="I12" s="3">
        <v>10</v>
      </c>
      <c r="J12" s="4">
        <f t="shared" si="3"/>
        <v>29731.195397573127</v>
      </c>
      <c r="K12" s="7">
        <f t="shared" si="4"/>
        <v>614.49636479695482</v>
      </c>
      <c r="L12" s="7">
        <f t="shared" si="5"/>
        <v>289.38363520304512</v>
      </c>
      <c r="M12" s="7">
        <v>903.88</v>
      </c>
      <c r="N12" s="5">
        <v>43556</v>
      </c>
    </row>
    <row r="13" spans="2:15" ht="23.25" customHeight="1" x14ac:dyDescent="0.3">
      <c r="B13" s="3">
        <v>11</v>
      </c>
      <c r="C13" s="4">
        <f t="shared" si="0"/>
        <v>19965.589315457048</v>
      </c>
      <c r="D13" s="7">
        <f t="shared" si="1"/>
        <v>425.46826399621807</v>
      </c>
      <c r="E13" s="7">
        <f t="shared" si="2"/>
        <v>194.33173600378191</v>
      </c>
      <c r="F13" s="7">
        <v>619.79999999999995</v>
      </c>
      <c r="G13" s="7"/>
      <c r="I13" s="3">
        <v>11</v>
      </c>
      <c r="J13" s="4">
        <f t="shared" si="3"/>
        <v>29116.69903277617</v>
      </c>
      <c r="K13" s="7">
        <f t="shared" si="4"/>
        <v>620.47746274764518</v>
      </c>
      <c r="L13" s="7">
        <f t="shared" si="5"/>
        <v>283.40253725235476</v>
      </c>
      <c r="M13" s="7">
        <v>903.88</v>
      </c>
      <c r="N13" s="5">
        <v>43586</v>
      </c>
    </row>
    <row r="14" spans="2:15" ht="23.25" customHeight="1" x14ac:dyDescent="0.3">
      <c r="B14" s="3">
        <v>12</v>
      </c>
      <c r="C14" s="4">
        <f t="shared" si="0"/>
        <v>19540.121051460828</v>
      </c>
      <c r="D14" s="7">
        <f t="shared" si="1"/>
        <v>429.60948843244785</v>
      </c>
      <c r="E14" s="7">
        <f t="shared" si="2"/>
        <v>190.19051156755208</v>
      </c>
      <c r="F14" s="7">
        <v>619.79999999999995</v>
      </c>
      <c r="G14" s="7"/>
      <c r="I14" s="3">
        <v>12</v>
      </c>
      <c r="J14" s="4">
        <f t="shared" si="3"/>
        <v>28496.221570028527</v>
      </c>
      <c r="K14" s="7">
        <f t="shared" si="4"/>
        <v>626.516776718389</v>
      </c>
      <c r="L14" s="7">
        <f t="shared" si="5"/>
        <v>277.363223281611</v>
      </c>
      <c r="M14" s="7">
        <v>903.88</v>
      </c>
      <c r="N14" s="5">
        <v>43617</v>
      </c>
    </row>
    <row r="15" spans="2:15" ht="23.25" customHeight="1" x14ac:dyDescent="0.3">
      <c r="B15" s="3">
        <v>13</v>
      </c>
      <c r="C15" s="4">
        <f t="shared" si="0"/>
        <v>19110.51156302838</v>
      </c>
      <c r="D15" s="7">
        <f t="shared" si="1"/>
        <v>433.79102078652375</v>
      </c>
      <c r="E15" s="7">
        <f t="shared" si="2"/>
        <v>186.00897921347624</v>
      </c>
      <c r="F15" s="7">
        <v>619.79999999999995</v>
      </c>
      <c r="G15" s="7"/>
      <c r="I15" s="3">
        <v>13</v>
      </c>
      <c r="J15" s="4">
        <f t="shared" si="3"/>
        <v>27869.704793310138</v>
      </c>
      <c r="K15" s="7">
        <f t="shared" si="4"/>
        <v>632.61487334511457</v>
      </c>
      <c r="L15" s="7">
        <f t="shared" si="5"/>
        <v>271.26512665488536</v>
      </c>
      <c r="M15" s="7">
        <v>903.88</v>
      </c>
      <c r="N15" s="5">
        <v>43647</v>
      </c>
    </row>
    <row r="16" spans="2:15" ht="23.25" customHeight="1" x14ac:dyDescent="0.3">
      <c r="B16" s="3">
        <v>14</v>
      </c>
      <c r="C16" s="4">
        <f t="shared" si="0"/>
        <v>18676.720542241856</v>
      </c>
      <c r="D16" s="7">
        <f t="shared" si="1"/>
        <v>438.0132533888459</v>
      </c>
      <c r="E16" s="7">
        <f t="shared" si="2"/>
        <v>181.78674661115406</v>
      </c>
      <c r="F16" s="7">
        <v>619.79999999999995</v>
      </c>
      <c r="G16" s="7"/>
      <c r="I16" s="3">
        <v>14</v>
      </c>
      <c r="J16" s="4">
        <f t="shared" si="3"/>
        <v>27237.089919965023</v>
      </c>
      <c r="K16" s="7">
        <f t="shared" si="4"/>
        <v>638.77232477900702</v>
      </c>
      <c r="L16" s="7">
        <f t="shared" si="5"/>
        <v>265.10767522099292</v>
      </c>
      <c r="M16" s="7">
        <v>903.88</v>
      </c>
      <c r="N16" s="5">
        <v>43678</v>
      </c>
    </row>
    <row r="17" spans="2:14" ht="23.25" customHeight="1" x14ac:dyDescent="0.3">
      <c r="B17" s="3">
        <v>15</v>
      </c>
      <c r="C17" s="4">
        <f t="shared" si="0"/>
        <v>18238.707288853009</v>
      </c>
      <c r="D17" s="7">
        <f t="shared" si="1"/>
        <v>442.27658238849733</v>
      </c>
      <c r="E17" s="7">
        <f t="shared" si="2"/>
        <v>177.52341761150262</v>
      </c>
      <c r="F17" s="7">
        <v>619.79999999999995</v>
      </c>
      <c r="G17" s="7"/>
      <c r="I17" s="3">
        <v>15</v>
      </c>
      <c r="J17" s="4">
        <f t="shared" si="3"/>
        <v>26598.317595186018</v>
      </c>
      <c r="K17" s="7">
        <f t="shared" si="4"/>
        <v>644.98970874018937</v>
      </c>
      <c r="L17" s="7">
        <f t="shared" si="5"/>
        <v>258.89029125981057</v>
      </c>
      <c r="M17" s="7">
        <v>903.88</v>
      </c>
      <c r="N17" s="5">
        <v>43709</v>
      </c>
    </row>
    <row r="18" spans="2:14" ht="23.25" customHeight="1" x14ac:dyDescent="0.3">
      <c r="B18" s="3">
        <v>16</v>
      </c>
      <c r="C18" s="4">
        <f t="shared" si="0"/>
        <v>17796.430706464511</v>
      </c>
      <c r="D18" s="7">
        <f t="shared" si="1"/>
        <v>446.58140779041207</v>
      </c>
      <c r="E18" s="7">
        <f t="shared" si="2"/>
        <v>173.21859220958791</v>
      </c>
      <c r="F18" s="7">
        <v>619.79999999999995</v>
      </c>
      <c r="G18" s="7"/>
      <c r="I18" s="3">
        <v>16</v>
      </c>
      <c r="J18" s="4">
        <f t="shared" si="3"/>
        <v>25953.32788644583</v>
      </c>
      <c r="K18" s="7">
        <f t="shared" si="4"/>
        <v>651.26760857192721</v>
      </c>
      <c r="L18" s="7">
        <f t="shared" si="5"/>
        <v>252.61239142807275</v>
      </c>
      <c r="M18" s="7">
        <v>903.88</v>
      </c>
      <c r="N18" s="5">
        <v>43739</v>
      </c>
    </row>
    <row r="19" spans="2:14" ht="23.25" customHeight="1" x14ac:dyDescent="0.3">
      <c r="B19" s="3">
        <v>17</v>
      </c>
      <c r="C19" s="4">
        <f t="shared" si="0"/>
        <v>17349.8492986741</v>
      </c>
      <c r="D19" s="7">
        <f t="shared" si="1"/>
        <v>450.92813349290537</v>
      </c>
      <c r="E19" s="7">
        <f t="shared" si="2"/>
        <v>168.87186650709458</v>
      </c>
      <c r="F19" s="7">
        <v>619.79999999999995</v>
      </c>
      <c r="G19" s="7"/>
      <c r="I19" s="3">
        <v>17</v>
      </c>
      <c r="J19" s="4">
        <f t="shared" si="3"/>
        <v>25302.060277873901</v>
      </c>
      <c r="K19" s="7">
        <f t="shared" si="4"/>
        <v>657.60661329536072</v>
      </c>
      <c r="L19" s="7">
        <f t="shared" si="5"/>
        <v>246.27338670463931</v>
      </c>
      <c r="M19" s="7">
        <v>903.88</v>
      </c>
      <c r="N19" s="5">
        <v>43770</v>
      </c>
    </row>
    <row r="20" spans="2:14" ht="23.25" customHeight="1" x14ac:dyDescent="0.3">
      <c r="B20" s="3">
        <v>18</v>
      </c>
      <c r="C20" s="4">
        <f t="shared" si="0"/>
        <v>16898.921165181197</v>
      </c>
      <c r="D20" s="7">
        <f t="shared" si="1"/>
        <v>455.31716732556964</v>
      </c>
      <c r="E20" s="7">
        <f t="shared" si="2"/>
        <v>164.48283267443031</v>
      </c>
      <c r="F20" s="7">
        <v>619.79999999999995</v>
      </c>
      <c r="G20" s="7"/>
      <c r="I20" s="3">
        <v>18</v>
      </c>
      <c r="J20" s="4">
        <f t="shared" si="3"/>
        <v>24644.453664578541</v>
      </c>
      <c r="K20" s="7">
        <f t="shared" si="4"/>
        <v>664.00731766476883</v>
      </c>
      <c r="L20" s="7">
        <f t="shared" si="5"/>
        <v>239.87268233523113</v>
      </c>
      <c r="M20" s="7">
        <v>903.88</v>
      </c>
      <c r="N20" s="5">
        <v>43800</v>
      </c>
    </row>
    <row r="21" spans="2:14" ht="23.25" customHeight="1" x14ac:dyDescent="0.3">
      <c r="B21" s="3">
        <v>19</v>
      </c>
      <c r="C21" s="4">
        <f t="shared" si="0"/>
        <v>16443.603997855625</v>
      </c>
      <c r="D21" s="7">
        <f t="shared" si="1"/>
        <v>459.74892108753852</v>
      </c>
      <c r="E21" s="7">
        <f t="shared" si="2"/>
        <v>160.05107891246141</v>
      </c>
      <c r="F21" s="7">
        <v>619.79999999999995</v>
      </c>
      <c r="G21" s="7"/>
      <c r="I21" s="3">
        <v>19</v>
      </c>
      <c r="J21" s="4">
        <f t="shared" si="3"/>
        <v>23980.446346913774</v>
      </c>
      <c r="K21" s="7">
        <f t="shared" si="4"/>
        <v>670.47032222337259</v>
      </c>
      <c r="L21" s="7">
        <f t="shared" si="5"/>
        <v>233.4096777766274</v>
      </c>
      <c r="M21" s="7">
        <v>903.88</v>
      </c>
      <c r="N21" s="5">
        <v>43831</v>
      </c>
    </row>
    <row r="22" spans="2:14" ht="23.25" customHeight="1" x14ac:dyDescent="0.3">
      <c r="B22" s="3">
        <v>20</v>
      </c>
      <c r="C22" s="4">
        <f t="shared" si="0"/>
        <v>15983.855076768086</v>
      </c>
      <c r="D22" s="7">
        <f t="shared" si="1"/>
        <v>464.22381058612393</v>
      </c>
      <c r="E22" s="7">
        <f t="shared" si="2"/>
        <v>155.57618941387605</v>
      </c>
      <c r="F22" s="7">
        <v>619.79999999999995</v>
      </c>
      <c r="G22" s="7"/>
      <c r="I22" s="3">
        <v>20</v>
      </c>
      <c r="J22" s="4">
        <f t="shared" si="3"/>
        <v>23309.976024690401</v>
      </c>
      <c r="K22" s="7">
        <f t="shared" si="4"/>
        <v>676.9962333596801</v>
      </c>
      <c r="L22" s="7">
        <f t="shared" si="5"/>
        <v>226.88376664031989</v>
      </c>
      <c r="M22" s="7">
        <v>903.88</v>
      </c>
      <c r="N22" s="5">
        <v>43862</v>
      </c>
    </row>
    <row r="23" spans="2:14" ht="23.25" customHeight="1" x14ac:dyDescent="0.3">
      <c r="B23" s="3">
        <v>21</v>
      </c>
      <c r="C23" s="4">
        <f t="shared" si="0"/>
        <v>15519.631266181963</v>
      </c>
      <c r="D23" s="7">
        <f t="shared" si="1"/>
        <v>468.7422556758288</v>
      </c>
      <c r="E23" s="7">
        <f t="shared" si="2"/>
        <v>151.05774432417113</v>
      </c>
      <c r="F23" s="7">
        <v>619.79999999999995</v>
      </c>
      <c r="G23" s="7"/>
      <c r="I23" s="3">
        <v>21</v>
      </c>
      <c r="J23" s="4">
        <f t="shared" si="3"/>
        <v>22632.979791330719</v>
      </c>
      <c r="K23" s="7">
        <f t="shared" si="4"/>
        <v>683.58566336438105</v>
      </c>
      <c r="L23" s="7">
        <f t="shared" si="5"/>
        <v>220.29433663561898</v>
      </c>
      <c r="M23" s="7">
        <v>903.88</v>
      </c>
      <c r="N23" s="5">
        <v>43891</v>
      </c>
    </row>
    <row r="24" spans="2:14" ht="23.25" customHeight="1" x14ac:dyDescent="0.3">
      <c r="B24" s="3">
        <v>22</v>
      </c>
      <c r="C24" s="4">
        <f t="shared" si="0"/>
        <v>15050.889010506135</v>
      </c>
      <c r="D24" s="7">
        <f t="shared" si="1"/>
        <v>473.30468029774022</v>
      </c>
      <c r="E24" s="7">
        <f t="shared" si="2"/>
        <v>146.49531970225971</v>
      </c>
      <c r="F24" s="7">
        <v>619.79999999999995</v>
      </c>
      <c r="G24" s="7"/>
      <c r="I24" s="3">
        <v>22</v>
      </c>
      <c r="J24" s="4">
        <f t="shared" si="3"/>
        <v>21949.394127966338</v>
      </c>
      <c r="K24" s="7">
        <f t="shared" si="4"/>
        <v>690.23923048779432</v>
      </c>
      <c r="L24" s="7">
        <f t="shared" si="5"/>
        <v>213.64076951220568</v>
      </c>
      <c r="M24" s="7">
        <v>903.88</v>
      </c>
      <c r="N24" s="5">
        <v>43922</v>
      </c>
    </row>
    <row r="25" spans="2:14" ht="23.25" customHeight="1" x14ac:dyDescent="0.3">
      <c r="B25" s="3">
        <v>23</v>
      </c>
      <c r="C25" s="4">
        <f t="shared" si="0"/>
        <v>14577.584330208394</v>
      </c>
      <c r="D25" s="7">
        <f t="shared" si="1"/>
        <v>477.91151251930489</v>
      </c>
      <c r="E25" s="7">
        <f t="shared" si="2"/>
        <v>141.88848748069503</v>
      </c>
      <c r="F25" s="7">
        <v>619.79999999999995</v>
      </c>
      <c r="G25" s="7"/>
      <c r="I25" s="3">
        <v>23</v>
      </c>
      <c r="J25" s="4">
        <f t="shared" si="3"/>
        <v>21259.154897478544</v>
      </c>
      <c r="K25" s="7">
        <f t="shared" si="4"/>
        <v>696.95755899787548</v>
      </c>
      <c r="L25" s="7">
        <f t="shared" si="5"/>
        <v>206.92244100212449</v>
      </c>
      <c r="M25" s="7">
        <v>903.88</v>
      </c>
      <c r="N25" s="5">
        <v>43952</v>
      </c>
    </row>
    <row r="26" spans="2:14" ht="23.25" customHeight="1" x14ac:dyDescent="0.3">
      <c r="B26" s="3">
        <v>24</v>
      </c>
      <c r="C26" s="4">
        <f t="shared" si="0"/>
        <v>14099.672817689088</v>
      </c>
      <c r="D26" s="7">
        <f t="shared" si="1"/>
        <v>482.56318457449282</v>
      </c>
      <c r="E26" s="7">
        <f t="shared" si="2"/>
        <v>137.23681542550713</v>
      </c>
      <c r="F26" s="7">
        <v>619.79999999999995</v>
      </c>
      <c r="G26" s="7"/>
      <c r="I26" s="3">
        <v>24</v>
      </c>
      <c r="J26" s="4">
        <f t="shared" si="3"/>
        <v>20562.19733848067</v>
      </c>
      <c r="K26" s="7">
        <f t="shared" si="4"/>
        <v>703.74127923878814</v>
      </c>
      <c r="L26" s="7">
        <f t="shared" si="5"/>
        <v>200.13872076121186</v>
      </c>
      <c r="M26" s="7">
        <v>903.88</v>
      </c>
      <c r="N26" s="5">
        <v>43983</v>
      </c>
    </row>
    <row r="27" spans="2:14" ht="23.25" customHeight="1" x14ac:dyDescent="0.3">
      <c r="B27" s="3">
        <v>25</v>
      </c>
      <c r="C27" s="4">
        <f t="shared" si="0"/>
        <v>13617.109633114596</v>
      </c>
      <c r="D27" s="7">
        <f t="shared" si="1"/>
        <v>487.26013290435122</v>
      </c>
      <c r="E27" s="7">
        <f t="shared" si="2"/>
        <v>132.53986709564873</v>
      </c>
      <c r="F27" s="7">
        <v>619.79999999999995</v>
      </c>
      <c r="G27" s="7"/>
      <c r="I27" s="3">
        <v>25</v>
      </c>
      <c r="J27" s="4">
        <f t="shared" si="3"/>
        <v>19858.456059241882</v>
      </c>
      <c r="K27" s="7">
        <f t="shared" si="4"/>
        <v>710.59102769004562</v>
      </c>
      <c r="L27" s="7">
        <f t="shared" si="5"/>
        <v>193.28897230995435</v>
      </c>
      <c r="M27" s="7">
        <v>903.88</v>
      </c>
      <c r="N27" s="5">
        <v>44013</v>
      </c>
    </row>
    <row r="28" spans="2:14" ht="23.25" customHeight="1" x14ac:dyDescent="0.3">
      <c r="B28" s="3">
        <v>26</v>
      </c>
      <c r="C28" s="4">
        <f t="shared" si="0"/>
        <v>13129.849500210245</v>
      </c>
      <c r="D28" s="7">
        <f t="shared" si="1"/>
        <v>492.00279819795355</v>
      </c>
      <c r="E28" s="7">
        <f t="shared" si="2"/>
        <v>127.79720180204639</v>
      </c>
      <c r="F28" s="7">
        <v>619.79999999999995</v>
      </c>
      <c r="G28" s="7"/>
      <c r="I28" s="3">
        <v>26</v>
      </c>
      <c r="J28" s="4">
        <f t="shared" si="3"/>
        <v>19147.865031551835</v>
      </c>
      <c r="K28" s="7">
        <f t="shared" si="4"/>
        <v>717.50744702622876</v>
      </c>
      <c r="L28" s="7">
        <f t="shared" si="5"/>
        <v>186.37255297377121</v>
      </c>
      <c r="M28" s="7">
        <v>903.88</v>
      </c>
      <c r="N28" s="5">
        <v>44044</v>
      </c>
    </row>
    <row r="29" spans="2:14" ht="23.25" customHeight="1" x14ac:dyDescent="0.3">
      <c r="B29" s="3">
        <v>27</v>
      </c>
      <c r="C29" s="4">
        <f t="shared" si="0"/>
        <v>12637.846702012292</v>
      </c>
      <c r="D29" s="7">
        <f t="shared" si="1"/>
        <v>496.79162543374696</v>
      </c>
      <c r="E29" s="7">
        <f t="shared" si="2"/>
        <v>123.00837456625298</v>
      </c>
      <c r="F29" s="7">
        <v>619.79999999999995</v>
      </c>
      <c r="G29" s="7"/>
      <c r="I29" s="3">
        <v>27</v>
      </c>
      <c r="J29" s="4">
        <f t="shared" si="3"/>
        <v>18430.357584525605</v>
      </c>
      <c r="K29" s="7">
        <f t="shared" si="4"/>
        <v>724.49118617728413</v>
      </c>
      <c r="L29" s="7">
        <f t="shared" si="5"/>
        <v>179.38881382271589</v>
      </c>
      <c r="M29" s="7">
        <v>903.88</v>
      </c>
      <c r="N29" s="5">
        <v>44075</v>
      </c>
    </row>
    <row r="30" spans="2:14" ht="23.25" customHeight="1" x14ac:dyDescent="0.3">
      <c r="B30" s="3">
        <v>28</v>
      </c>
      <c r="C30" s="4">
        <f t="shared" si="0"/>
        <v>12141.055076578545</v>
      </c>
      <c r="D30" s="7">
        <f t="shared" si="1"/>
        <v>501.62706392130212</v>
      </c>
      <c r="E30" s="7">
        <f t="shared" si="2"/>
        <v>118.17293607869783</v>
      </c>
      <c r="F30" s="7">
        <v>619.79999999999995</v>
      </c>
      <c r="G30" s="7"/>
      <c r="I30" s="3">
        <v>28</v>
      </c>
      <c r="J30" s="4">
        <f t="shared" si="3"/>
        <v>17705.86639834832</v>
      </c>
      <c r="K30" s="7">
        <f t="shared" si="4"/>
        <v>731.54290038940962</v>
      </c>
      <c r="L30" s="7">
        <f t="shared" si="5"/>
        <v>172.33709961059034</v>
      </c>
      <c r="M30" s="7">
        <v>903.88</v>
      </c>
      <c r="N30" s="5">
        <v>44105</v>
      </c>
    </row>
    <row r="31" spans="2:14" ht="23.25" customHeight="1" x14ac:dyDescent="0.3">
      <c r="B31" s="3">
        <v>29</v>
      </c>
      <c r="C31" s="4">
        <f t="shared" si="0"/>
        <v>11639.428012657243</v>
      </c>
      <c r="D31" s="7">
        <f t="shared" si="1"/>
        <v>506.50956734346943</v>
      </c>
      <c r="E31" s="7">
        <f t="shared" si="2"/>
        <v>113.29043265653051</v>
      </c>
      <c r="F31" s="7">
        <v>619.79999999999995</v>
      </c>
      <c r="G31" s="7"/>
      <c r="I31" s="3">
        <v>29</v>
      </c>
      <c r="J31" s="4">
        <f t="shared" si="3"/>
        <v>16974.323497958911</v>
      </c>
      <c r="K31" s="7">
        <f t="shared" si="4"/>
        <v>738.6632512865333</v>
      </c>
      <c r="L31" s="7">
        <f t="shared" si="5"/>
        <v>165.21674871346673</v>
      </c>
      <c r="M31" s="7">
        <v>903.88</v>
      </c>
      <c r="N31" s="5">
        <v>44136</v>
      </c>
    </row>
    <row r="32" spans="2:14" ht="23.25" customHeight="1" x14ac:dyDescent="0.3">
      <c r="B32" s="3">
        <v>30</v>
      </c>
      <c r="C32" s="4">
        <f t="shared" si="0"/>
        <v>11132.918445313773</v>
      </c>
      <c r="D32" s="7">
        <f t="shared" si="1"/>
        <v>511.43959379894591</v>
      </c>
      <c r="E32" s="7">
        <f t="shared" si="2"/>
        <v>108.36040620105406</v>
      </c>
      <c r="F32" s="7">
        <v>619.79999999999995</v>
      </c>
      <c r="G32" s="7"/>
      <c r="I32" s="3">
        <v>30</v>
      </c>
      <c r="J32" s="4">
        <f t="shared" si="3"/>
        <v>16235.660246672378</v>
      </c>
      <c r="K32" s="7">
        <f t="shared" si="4"/>
        <v>745.85290693238881</v>
      </c>
      <c r="L32" s="7">
        <f t="shared" si="5"/>
        <v>158.02709306761116</v>
      </c>
      <c r="M32" s="7">
        <v>903.88</v>
      </c>
      <c r="N32" s="5">
        <v>44166</v>
      </c>
    </row>
    <row r="33" spans="2:14" ht="23.25" customHeight="1" x14ac:dyDescent="0.3">
      <c r="B33" s="3">
        <v>31</v>
      </c>
      <c r="C33" s="4">
        <f t="shared" si="0"/>
        <v>10621.478851514827</v>
      </c>
      <c r="D33" s="7">
        <f t="shared" si="1"/>
        <v>516.41760584525559</v>
      </c>
      <c r="E33" s="7">
        <f t="shared" si="2"/>
        <v>103.3823941547443</v>
      </c>
      <c r="F33" s="7">
        <v>619.79999999999995</v>
      </c>
      <c r="G33" s="7"/>
      <c r="I33" s="3">
        <v>31</v>
      </c>
      <c r="J33" s="4">
        <f t="shared" si="3"/>
        <v>15489.807339739989</v>
      </c>
      <c r="K33" s="7">
        <f t="shared" si="4"/>
        <v>753.11254189319743</v>
      </c>
      <c r="L33" s="7">
        <f t="shared" si="5"/>
        <v>150.76745810680256</v>
      </c>
      <c r="M33" s="7">
        <v>903.88</v>
      </c>
      <c r="N33" s="5">
        <v>44197</v>
      </c>
    </row>
    <row r="34" spans="2:14" ht="23.25" customHeight="1" x14ac:dyDescent="0.3">
      <c r="B34" s="3">
        <v>32</v>
      </c>
      <c r="C34" s="4">
        <f t="shared" si="0"/>
        <v>10105.061245669571</v>
      </c>
      <c r="D34" s="7">
        <f t="shared" si="1"/>
        <v>521.44407054214946</v>
      </c>
      <c r="E34" s="7">
        <f t="shared" si="2"/>
        <v>98.355929457850493</v>
      </c>
      <c r="F34" s="7">
        <v>619.79999999999995</v>
      </c>
      <c r="G34" s="7"/>
      <c r="I34" s="3">
        <v>32</v>
      </c>
      <c r="J34" s="4">
        <f t="shared" si="3"/>
        <v>14736.694797846792</v>
      </c>
      <c r="K34" s="7">
        <f t="shared" si="4"/>
        <v>760.44283730095788</v>
      </c>
      <c r="L34" s="7">
        <f t="shared" si="5"/>
        <v>143.43716269904212</v>
      </c>
      <c r="M34" s="7">
        <v>903.88</v>
      </c>
      <c r="N34" s="5">
        <v>44228</v>
      </c>
    </row>
    <row r="35" spans="2:14" ht="23.25" customHeight="1" x14ac:dyDescent="0.3">
      <c r="B35" s="3">
        <v>33</v>
      </c>
      <c r="C35" s="4">
        <f t="shared" si="0"/>
        <v>9583.6171751274214</v>
      </c>
      <c r="D35" s="7">
        <f t="shared" si="1"/>
        <v>526.51945949542642</v>
      </c>
      <c r="E35" s="7">
        <f t="shared" si="2"/>
        <v>93.28054050457358</v>
      </c>
      <c r="F35" s="7">
        <v>619.79999999999995</v>
      </c>
      <c r="G35" s="7"/>
      <c r="I35" s="3">
        <v>33</v>
      </c>
      <c r="J35" s="4">
        <f t="shared" si="3"/>
        <v>13976.251960545835</v>
      </c>
      <c r="K35" s="7">
        <f t="shared" si="4"/>
        <v>767.84448091735385</v>
      </c>
      <c r="L35" s="7">
        <f t="shared" si="5"/>
        <v>136.03551908264612</v>
      </c>
      <c r="M35" s="7">
        <v>903.88</v>
      </c>
      <c r="N35" s="5">
        <v>44256</v>
      </c>
    </row>
    <row r="36" spans="2:14" ht="23.25" customHeight="1" x14ac:dyDescent="0.3">
      <c r="B36" s="3">
        <v>34</v>
      </c>
      <c r="C36" s="4">
        <f t="shared" si="0"/>
        <v>9057.097715631995</v>
      </c>
      <c r="D36" s="7">
        <f t="shared" si="1"/>
        <v>531.64424890118187</v>
      </c>
      <c r="E36" s="7">
        <f t="shared" si="2"/>
        <v>88.155751098818087</v>
      </c>
      <c r="F36" s="7">
        <v>619.79999999999995</v>
      </c>
      <c r="G36" s="7"/>
      <c r="I36" s="3">
        <v>34</v>
      </c>
      <c r="J36" s="4">
        <f t="shared" si="3"/>
        <v>13208.40747962848</v>
      </c>
      <c r="K36" s="7">
        <f t="shared" si="4"/>
        <v>775.31816719828282</v>
      </c>
      <c r="L36" s="7">
        <f t="shared" si="5"/>
        <v>128.5618328017172</v>
      </c>
      <c r="M36" s="7">
        <v>903.88</v>
      </c>
      <c r="N36" s="5">
        <v>44287</v>
      </c>
    </row>
    <row r="37" spans="2:14" ht="23.25" customHeight="1" x14ac:dyDescent="0.3">
      <c r="B37" s="3">
        <v>35</v>
      </c>
      <c r="C37" s="4">
        <f t="shared" si="0"/>
        <v>8525.4534667308126</v>
      </c>
      <c r="D37" s="7">
        <f t="shared" si="1"/>
        <v>536.81891959048676</v>
      </c>
      <c r="E37" s="7">
        <f t="shared" si="2"/>
        <v>82.98108040951324</v>
      </c>
      <c r="F37" s="7">
        <v>619.79999999999995</v>
      </c>
      <c r="G37" s="7"/>
      <c r="I37" s="3">
        <v>35</v>
      </c>
      <c r="J37" s="4">
        <f t="shared" si="3"/>
        <v>12433.089312430198</v>
      </c>
      <c r="K37" s="7">
        <f t="shared" si="4"/>
        <v>782.86459735901269</v>
      </c>
      <c r="L37" s="7">
        <f t="shared" si="5"/>
        <v>121.01540264098726</v>
      </c>
      <c r="M37" s="7">
        <v>903.88</v>
      </c>
      <c r="N37" s="5">
        <v>44317</v>
      </c>
    </row>
    <row r="38" spans="2:14" ht="23.25" customHeight="1" x14ac:dyDescent="0.3">
      <c r="B38" s="3">
        <v>36</v>
      </c>
      <c r="C38" s="4">
        <f t="shared" si="0"/>
        <v>7988.6345471403256</v>
      </c>
      <c r="D38" s="7">
        <f t="shared" si="1"/>
        <v>542.04395707450078</v>
      </c>
      <c r="E38" s="7">
        <f t="shared" si="2"/>
        <v>77.756042925499173</v>
      </c>
      <c r="F38" s="7">
        <v>619.79999999999995</v>
      </c>
      <c r="G38" s="7"/>
      <c r="I38" s="3">
        <v>36</v>
      </c>
      <c r="J38" s="4">
        <f t="shared" si="3"/>
        <v>11650.224715071186</v>
      </c>
      <c r="K38" s="7">
        <f t="shared" si="4"/>
        <v>790.48447943997382</v>
      </c>
      <c r="L38" s="7">
        <f t="shared" si="5"/>
        <v>113.39552056002621</v>
      </c>
      <c r="M38" s="7">
        <v>903.88</v>
      </c>
      <c r="N38" s="5">
        <v>44348</v>
      </c>
    </row>
    <row r="39" spans="2:14" ht="23.25" customHeight="1" x14ac:dyDescent="0.3">
      <c r="B39" s="3">
        <v>37</v>
      </c>
      <c r="C39" s="4">
        <f t="shared" si="0"/>
        <v>7446.5905900658245</v>
      </c>
      <c r="D39" s="7">
        <f t="shared" ref="D39:D50" si="6">F39-E39</f>
        <v>547.31985159002591</v>
      </c>
      <c r="E39" s="7">
        <f t="shared" si="2"/>
        <v>72.480148409974035</v>
      </c>
      <c r="F39" s="7">
        <v>619.79999999999995</v>
      </c>
      <c r="G39" s="7"/>
      <c r="I39" s="3">
        <v>37</v>
      </c>
      <c r="J39" s="4">
        <f t="shared" si="3"/>
        <v>10859.740235631212</v>
      </c>
      <c r="K39" s="7">
        <f t="shared" si="4"/>
        <v>798.17852837318947</v>
      </c>
      <c r="L39" s="7">
        <f t="shared" si="5"/>
        <v>105.70147162681047</v>
      </c>
      <c r="M39" s="7">
        <v>903.88</v>
      </c>
      <c r="N39" s="5">
        <v>44378</v>
      </c>
    </row>
    <row r="40" spans="2:14" ht="23.25" customHeight="1" x14ac:dyDescent="0.3">
      <c r="B40" s="3">
        <v>38</v>
      </c>
      <c r="C40" s="4">
        <f t="shared" si="0"/>
        <v>6899.2707384757987</v>
      </c>
      <c r="D40" s="7">
        <f t="shared" si="6"/>
        <v>552.64709814550224</v>
      </c>
      <c r="E40" s="7">
        <f t="shared" si="2"/>
        <v>67.15290185449777</v>
      </c>
      <c r="F40" s="7">
        <v>619.79999999999995</v>
      </c>
      <c r="G40" s="7"/>
      <c r="I40" s="3">
        <v>38</v>
      </c>
      <c r="J40" s="4">
        <f t="shared" si="3"/>
        <v>10061.561707258023</v>
      </c>
      <c r="K40" s="7">
        <f t="shared" si="4"/>
        <v>805.94746604935528</v>
      </c>
      <c r="L40" s="7">
        <f t="shared" si="5"/>
        <v>97.932533950644753</v>
      </c>
      <c r="M40" s="7">
        <v>903.88</v>
      </c>
      <c r="N40" s="5">
        <v>44409</v>
      </c>
    </row>
    <row r="41" spans="2:14" ht="23.25" customHeight="1" x14ac:dyDescent="0.3">
      <c r="B41" s="3">
        <v>39</v>
      </c>
      <c r="C41" s="4">
        <f t="shared" si="0"/>
        <v>6346.6236403302964</v>
      </c>
      <c r="D41" s="7">
        <f t="shared" si="6"/>
        <v>558.02619656745173</v>
      </c>
      <c r="E41" s="7">
        <f t="shared" si="2"/>
        <v>61.77380343254822</v>
      </c>
      <c r="F41" s="7">
        <v>619.79999999999995</v>
      </c>
      <c r="G41" s="7"/>
      <c r="I41" s="3">
        <v>39</v>
      </c>
      <c r="J41" s="4">
        <f t="shared" si="3"/>
        <v>9255.6142412086665</v>
      </c>
      <c r="K41" s="7">
        <f t="shared" si="4"/>
        <v>813.792021385569</v>
      </c>
      <c r="L41" s="7">
        <f t="shared" si="5"/>
        <v>90.087978614431009</v>
      </c>
      <c r="M41" s="7">
        <v>903.88</v>
      </c>
      <c r="N41" s="5">
        <v>44440</v>
      </c>
    </row>
    <row r="42" spans="2:14" ht="23.25" customHeight="1" x14ac:dyDescent="0.3">
      <c r="B42" s="3">
        <v>40</v>
      </c>
      <c r="C42" s="4">
        <f t="shared" si="0"/>
        <v>5788.5974437628447</v>
      </c>
      <c r="D42" s="7">
        <f t="shared" si="6"/>
        <v>563.45765154737489</v>
      </c>
      <c r="E42" s="7">
        <f t="shared" si="2"/>
        <v>56.342348452625025</v>
      </c>
      <c r="F42" s="7">
        <v>619.79999999999995</v>
      </c>
      <c r="G42" s="7"/>
      <c r="I42" s="3">
        <v>40</v>
      </c>
      <c r="J42" s="4">
        <f t="shared" si="3"/>
        <v>8441.8222198230978</v>
      </c>
      <c r="K42" s="7">
        <f t="shared" si="4"/>
        <v>821.71293039372188</v>
      </c>
      <c r="L42" s="7">
        <f t="shared" si="5"/>
        <v>82.167069606278162</v>
      </c>
      <c r="M42" s="7">
        <v>903.88</v>
      </c>
      <c r="N42" s="5">
        <v>44470</v>
      </c>
    </row>
    <row r="43" spans="2:14" ht="23.25" customHeight="1" x14ac:dyDescent="0.3">
      <c r="B43" s="3">
        <v>41</v>
      </c>
      <c r="C43" s="4">
        <f t="shared" si="0"/>
        <v>5225.1397922154702</v>
      </c>
      <c r="D43" s="7">
        <f t="shared" si="6"/>
        <v>568.94197268910273</v>
      </c>
      <c r="E43" s="7">
        <f t="shared" si="2"/>
        <v>50.858027310897249</v>
      </c>
      <c r="F43" s="7">
        <v>619.79999999999995</v>
      </c>
      <c r="G43" s="7"/>
      <c r="I43" s="3">
        <v>41</v>
      </c>
      <c r="J43" s="4">
        <f t="shared" si="3"/>
        <v>7620.1092894293761</v>
      </c>
      <c r="K43" s="7">
        <f t="shared" si="4"/>
        <v>829.71093624955404</v>
      </c>
      <c r="L43" s="7">
        <f t="shared" si="5"/>
        <v>74.169063750445929</v>
      </c>
      <c r="M43" s="7">
        <v>903.88</v>
      </c>
      <c r="N43" s="5">
        <v>44501</v>
      </c>
    </row>
    <row r="44" spans="2:14" ht="23.25" customHeight="1" x14ac:dyDescent="0.3">
      <c r="B44" s="3">
        <v>42</v>
      </c>
      <c r="C44" s="4">
        <f t="shared" si="0"/>
        <v>4656.1978195263673</v>
      </c>
      <c r="D44" s="7">
        <f t="shared" si="6"/>
        <v>574.47967455661001</v>
      </c>
      <c r="E44" s="7">
        <f t="shared" si="2"/>
        <v>45.320325443389976</v>
      </c>
      <c r="F44" s="7">
        <v>619.79999999999995</v>
      </c>
      <c r="G44" s="7"/>
      <c r="I44" s="3">
        <v>42</v>
      </c>
      <c r="J44" s="4">
        <f t="shared" si="3"/>
        <v>6790.3983531798222</v>
      </c>
      <c r="K44" s="7">
        <f t="shared" si="4"/>
        <v>837.78678936238305</v>
      </c>
      <c r="L44" s="7">
        <f t="shared" si="5"/>
        <v>66.093210637616934</v>
      </c>
      <c r="M44" s="7">
        <v>903.88</v>
      </c>
      <c r="N44" s="5">
        <v>44531</v>
      </c>
    </row>
    <row r="45" spans="2:14" ht="23.25" customHeight="1" x14ac:dyDescent="0.3">
      <c r="B45" s="3">
        <v>43</v>
      </c>
      <c r="C45" s="4">
        <f t="shared" si="0"/>
        <v>4081.7181449697573</v>
      </c>
      <c r="D45" s="7">
        <f t="shared" si="6"/>
        <v>580.07127672229433</v>
      </c>
      <c r="E45" s="7">
        <f t="shared" si="2"/>
        <v>39.72872327770564</v>
      </c>
      <c r="F45" s="7">
        <v>619.79999999999995</v>
      </c>
      <c r="G45" s="7"/>
      <c r="I45" s="3">
        <v>43</v>
      </c>
      <c r="J45" s="4">
        <f t="shared" si="3"/>
        <v>5952.6115638174388</v>
      </c>
      <c r="K45" s="7">
        <f t="shared" si="4"/>
        <v>845.94124744551027</v>
      </c>
      <c r="L45" s="7">
        <f t="shared" si="5"/>
        <v>57.938752554489731</v>
      </c>
      <c r="M45" s="7">
        <v>903.88</v>
      </c>
      <c r="N45" s="5">
        <v>44562</v>
      </c>
    </row>
    <row r="46" spans="2:14" ht="23.25" customHeight="1" x14ac:dyDescent="0.3">
      <c r="B46" s="3">
        <v>44</v>
      </c>
      <c r="C46" s="4">
        <f t="shared" si="0"/>
        <v>3501.6468682474629</v>
      </c>
      <c r="D46" s="7">
        <f t="shared" si="6"/>
        <v>585.71730381572468</v>
      </c>
      <c r="E46" s="7">
        <f t="shared" si="2"/>
        <v>34.082696184275306</v>
      </c>
      <c r="F46" s="7">
        <v>619.79999999999995</v>
      </c>
      <c r="G46" s="7"/>
      <c r="I46" s="3">
        <v>44</v>
      </c>
      <c r="J46" s="4">
        <f t="shared" si="3"/>
        <v>5106.6703163719285</v>
      </c>
      <c r="K46" s="7">
        <f t="shared" si="4"/>
        <v>854.17507558731324</v>
      </c>
      <c r="L46" s="7">
        <f t="shared" si="5"/>
        <v>49.704924412686772</v>
      </c>
      <c r="M46" s="7">
        <v>903.88</v>
      </c>
      <c r="N46" s="5">
        <v>44593</v>
      </c>
    </row>
    <row r="47" spans="2:14" ht="23.25" customHeight="1" x14ac:dyDescent="0.3">
      <c r="B47" s="3">
        <v>45</v>
      </c>
      <c r="C47" s="4">
        <f t="shared" si="0"/>
        <v>2915.9295644317381</v>
      </c>
      <c r="D47" s="7">
        <f t="shared" si="6"/>
        <v>591.41828557286442</v>
      </c>
      <c r="E47" s="7">
        <f t="shared" si="2"/>
        <v>28.381714427135581</v>
      </c>
      <c r="F47" s="7">
        <v>619.79999999999995</v>
      </c>
      <c r="G47" s="7"/>
      <c r="I47" s="3">
        <v>45</v>
      </c>
      <c r="J47" s="4">
        <f t="shared" si="3"/>
        <v>4252.4952407846149</v>
      </c>
      <c r="K47" s="7">
        <f t="shared" si="4"/>
        <v>862.4890463230297</v>
      </c>
      <c r="L47" s="7">
        <f t="shared" si="5"/>
        <v>41.390953676970248</v>
      </c>
      <c r="M47" s="7">
        <v>903.88</v>
      </c>
      <c r="N47" s="5">
        <v>44621</v>
      </c>
    </row>
    <row r="48" spans="2:14" ht="23.25" customHeight="1" x14ac:dyDescent="0.3">
      <c r="B48" s="3">
        <v>46</v>
      </c>
      <c r="C48" s="4">
        <f t="shared" si="0"/>
        <v>2324.5112788588735</v>
      </c>
      <c r="D48" s="7">
        <f t="shared" si="6"/>
        <v>597.1747568857736</v>
      </c>
      <c r="E48" s="7">
        <f t="shared" si="2"/>
        <v>22.625243114226368</v>
      </c>
      <c r="F48" s="7">
        <v>619.79999999999995</v>
      </c>
      <c r="G48" s="7"/>
      <c r="I48" s="3">
        <v>46</v>
      </c>
      <c r="J48" s="4">
        <f t="shared" si="3"/>
        <v>3390.0061944615854</v>
      </c>
      <c r="K48" s="7">
        <f t="shared" si="4"/>
        <v>870.88393970724053</v>
      </c>
      <c r="L48" s="7">
        <f t="shared" si="5"/>
        <v>32.996060292759431</v>
      </c>
      <c r="M48" s="7">
        <v>903.88</v>
      </c>
      <c r="N48" s="5">
        <v>44652</v>
      </c>
    </row>
    <row r="49" spans="2:14" ht="23.25" customHeight="1" x14ac:dyDescent="0.3">
      <c r="B49" s="3">
        <v>47</v>
      </c>
      <c r="C49" s="4">
        <f t="shared" si="0"/>
        <v>1727.3365219730999</v>
      </c>
      <c r="D49" s="7">
        <f t="shared" si="6"/>
        <v>602.9872578527951</v>
      </c>
      <c r="E49" s="7">
        <f t="shared" si="2"/>
        <v>16.81274214720484</v>
      </c>
      <c r="F49" s="7">
        <v>619.79999999999995</v>
      </c>
      <c r="G49" s="7"/>
      <c r="I49" s="3">
        <v>47</v>
      </c>
      <c r="J49" s="4">
        <f t="shared" si="3"/>
        <v>2519.1222547543448</v>
      </c>
      <c r="K49" s="7">
        <f t="shared" si="4"/>
        <v>879.36054338705776</v>
      </c>
      <c r="L49" s="7">
        <f t="shared" si="5"/>
        <v>24.519456612942289</v>
      </c>
      <c r="M49" s="7">
        <v>903.88</v>
      </c>
      <c r="N49" s="5">
        <v>44682</v>
      </c>
    </row>
    <row r="50" spans="2:14" ht="23.25" customHeight="1" x14ac:dyDescent="0.3">
      <c r="B50" s="3">
        <v>48</v>
      </c>
      <c r="C50" s="4">
        <f t="shared" si="0"/>
        <v>1124.3492641203047</v>
      </c>
      <c r="D50" s="7">
        <f t="shared" si="6"/>
        <v>608.85633382922902</v>
      </c>
      <c r="E50" s="7">
        <f t="shared" si="2"/>
        <v>10.943666170770966</v>
      </c>
      <c r="F50" s="7">
        <v>619.79999999999995</v>
      </c>
      <c r="G50" s="7"/>
      <c r="I50" s="3">
        <v>48</v>
      </c>
      <c r="J50" s="4">
        <f t="shared" si="3"/>
        <v>1639.761711367287</v>
      </c>
      <c r="K50" s="7">
        <f t="shared" si="4"/>
        <v>887.91965267602507</v>
      </c>
      <c r="L50" s="7">
        <f t="shared" si="5"/>
        <v>15.960347323974927</v>
      </c>
      <c r="M50" s="7">
        <v>903.88</v>
      </c>
      <c r="N50" s="5">
        <v>44713</v>
      </c>
    </row>
    <row r="51" spans="2:14" ht="23.25" customHeight="1" x14ac:dyDescent="0.3">
      <c r="D51" s="4">
        <f>SUM(D3:D50)</f>
        <v>23484.507069708925</v>
      </c>
      <c r="E51" s="4">
        <f>SUM(E3:E50)</f>
        <v>6265.8929302910728</v>
      </c>
      <c r="F51" s="4">
        <f>SUM(F3:F50)</f>
        <v>29750.399999999976</v>
      </c>
      <c r="K51" s="4">
        <f>SUM(K3:K50)</f>
        <v>34248.157941308731</v>
      </c>
      <c r="L51" s="4">
        <f>SUM(L3:L50)</f>
        <v>9137.8420586912598</v>
      </c>
      <c r="M51" s="4">
        <f>SUM(M3:M50)</f>
        <v>43385.999999999978</v>
      </c>
    </row>
  </sheetData>
  <printOptions gridLines="1"/>
  <pageMargins left="0.70866141732283472" right="0.31496062992125984" top="0.74803149606299213" bottom="0.74803149606299213" header="0.31496062992125984" footer="0.31496062992125984"/>
  <pageSetup paperSize="9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B3:H52"/>
  <sheetViews>
    <sheetView workbookViewId="0">
      <selection activeCell="M44" sqref="M44"/>
    </sheetView>
  </sheetViews>
  <sheetFormatPr defaultColWidth="9.109375" defaultRowHeight="23.25" customHeight="1" x14ac:dyDescent="0.3"/>
  <cols>
    <col min="1" max="1" width="3.33203125" style="3" customWidth="1"/>
    <col min="2" max="2" width="6.5546875" style="3" customWidth="1"/>
    <col min="3" max="3" width="13.5546875" style="4" customWidth="1"/>
    <col min="4" max="4" width="13.109375" style="4" customWidth="1"/>
    <col min="5" max="5" width="11.109375" style="4" customWidth="1"/>
    <col min="6" max="6" width="13.109375" style="4" customWidth="1"/>
    <col min="7" max="7" width="14.5546875" style="3" customWidth="1"/>
    <col min="8" max="8" width="11.5546875" style="3" customWidth="1"/>
    <col min="9" max="16384" width="9.109375" style="3"/>
  </cols>
  <sheetData>
    <row r="3" spans="2:8" s="1" customFormat="1" ht="28.8" x14ac:dyDescent="0.3">
      <c r="B3" s="1" t="s">
        <v>3</v>
      </c>
      <c r="C3" s="2" t="s">
        <v>4</v>
      </c>
      <c r="D3" s="2" t="s">
        <v>0</v>
      </c>
      <c r="E3" s="2" t="s">
        <v>1</v>
      </c>
      <c r="F3" s="2" t="s">
        <v>2</v>
      </c>
      <c r="G3" s="1" t="s">
        <v>5</v>
      </c>
      <c r="H3" s="1" t="s">
        <v>6</v>
      </c>
    </row>
    <row r="4" spans="2:8" ht="23.25" hidden="1" customHeight="1" x14ac:dyDescent="0.3">
      <c r="B4" s="3">
        <v>1</v>
      </c>
      <c r="C4" s="4">
        <v>32300</v>
      </c>
      <c r="D4" s="4">
        <v>762</v>
      </c>
      <c r="E4" s="4">
        <f>C4*6.2%/12</f>
        <v>166.88333333333333</v>
      </c>
      <c r="F4" s="4">
        <f>D4-E4</f>
        <v>595.11666666666667</v>
      </c>
      <c r="G4" s="5">
        <v>42736</v>
      </c>
    </row>
    <row r="5" spans="2:8" ht="23.25" hidden="1" customHeight="1" x14ac:dyDescent="0.3">
      <c r="B5" s="3">
        <v>2</v>
      </c>
      <c r="C5" s="4">
        <f>C4-F4</f>
        <v>31704.883333333335</v>
      </c>
      <c r="D5" s="4">
        <v>762</v>
      </c>
      <c r="E5" s="4">
        <f t="shared" ref="E5:E51" si="0">C5*6.2%/12</f>
        <v>163.8085638888889</v>
      </c>
      <c r="F5" s="4">
        <f t="shared" ref="F5:F51" si="1">D5-E5</f>
        <v>598.1914361111111</v>
      </c>
      <c r="G5" s="5">
        <v>42767</v>
      </c>
    </row>
    <row r="6" spans="2:8" ht="23.25" hidden="1" customHeight="1" x14ac:dyDescent="0.3">
      <c r="B6" s="3">
        <v>3</v>
      </c>
      <c r="C6" s="4">
        <f t="shared" ref="C6:C51" si="2">C5-F5</f>
        <v>31106.691897222223</v>
      </c>
      <c r="D6" s="4">
        <v>762</v>
      </c>
      <c r="E6" s="4">
        <f t="shared" si="0"/>
        <v>160.71790813564814</v>
      </c>
      <c r="F6" s="4">
        <f t="shared" si="1"/>
        <v>601.28209186435186</v>
      </c>
      <c r="G6" s="5">
        <v>42795</v>
      </c>
    </row>
    <row r="7" spans="2:8" ht="23.25" hidden="1" customHeight="1" x14ac:dyDescent="0.3">
      <c r="B7" s="3">
        <v>4</v>
      </c>
      <c r="C7" s="4">
        <f t="shared" si="2"/>
        <v>30505.409805357871</v>
      </c>
      <c r="D7" s="4">
        <v>762</v>
      </c>
      <c r="E7" s="4">
        <f t="shared" si="0"/>
        <v>157.61128399434901</v>
      </c>
      <c r="F7" s="4">
        <f t="shared" si="1"/>
        <v>604.38871600565096</v>
      </c>
      <c r="G7" s="5">
        <v>42826</v>
      </c>
    </row>
    <row r="8" spans="2:8" ht="23.25" hidden="1" customHeight="1" x14ac:dyDescent="0.3">
      <c r="B8" s="3">
        <v>5</v>
      </c>
      <c r="C8" s="4">
        <f t="shared" si="2"/>
        <v>29901.02108935222</v>
      </c>
      <c r="D8" s="4">
        <v>762</v>
      </c>
      <c r="E8" s="4">
        <f t="shared" si="0"/>
        <v>154.48860896165314</v>
      </c>
      <c r="F8" s="4">
        <f t="shared" si="1"/>
        <v>607.5113910383468</v>
      </c>
      <c r="G8" s="5">
        <v>42856</v>
      </c>
    </row>
    <row r="9" spans="2:8" ht="23.25" hidden="1" customHeight="1" x14ac:dyDescent="0.3">
      <c r="B9" s="3">
        <v>6</v>
      </c>
      <c r="C9" s="4">
        <f t="shared" si="2"/>
        <v>29293.509698313872</v>
      </c>
      <c r="D9" s="4">
        <v>762</v>
      </c>
      <c r="E9" s="4">
        <f t="shared" si="0"/>
        <v>151.34980010795502</v>
      </c>
      <c r="F9" s="4">
        <f t="shared" si="1"/>
        <v>610.65019989204495</v>
      </c>
      <c r="G9" s="5">
        <v>42887</v>
      </c>
    </row>
    <row r="10" spans="2:8" ht="23.25" hidden="1" customHeight="1" x14ac:dyDescent="0.3">
      <c r="B10" s="3">
        <v>7</v>
      </c>
      <c r="C10" s="4">
        <f t="shared" si="2"/>
        <v>28682.859498421825</v>
      </c>
      <c r="D10" s="4">
        <v>762</v>
      </c>
      <c r="E10" s="4">
        <f t="shared" si="0"/>
        <v>148.19477407517942</v>
      </c>
      <c r="F10" s="4">
        <f t="shared" si="1"/>
        <v>613.80522592482055</v>
      </c>
      <c r="G10" s="5">
        <v>42917</v>
      </c>
    </row>
    <row r="11" spans="2:8" ht="23.25" hidden="1" customHeight="1" x14ac:dyDescent="0.3">
      <c r="B11" s="3">
        <v>8</v>
      </c>
      <c r="C11" s="4">
        <f t="shared" si="2"/>
        <v>28069.054272497004</v>
      </c>
      <c r="D11" s="4">
        <v>762</v>
      </c>
      <c r="E11" s="4">
        <f t="shared" si="0"/>
        <v>145.02344707456785</v>
      </c>
      <c r="F11" s="4">
        <f t="shared" si="1"/>
        <v>616.97655292543209</v>
      </c>
      <c r="G11" s="5">
        <v>42948</v>
      </c>
    </row>
    <row r="12" spans="2:8" ht="23.25" hidden="1" customHeight="1" x14ac:dyDescent="0.3">
      <c r="B12" s="3">
        <v>9</v>
      </c>
      <c r="C12" s="4">
        <f t="shared" si="2"/>
        <v>27452.077719571571</v>
      </c>
      <c r="D12" s="4">
        <v>762</v>
      </c>
      <c r="E12" s="4">
        <f t="shared" si="0"/>
        <v>141.8357348844531</v>
      </c>
      <c r="F12" s="4">
        <f t="shared" si="1"/>
        <v>620.16426511554687</v>
      </c>
      <c r="G12" s="5">
        <v>42979</v>
      </c>
    </row>
    <row r="13" spans="2:8" ht="23.25" hidden="1" customHeight="1" x14ac:dyDescent="0.3">
      <c r="B13" s="3">
        <v>10</v>
      </c>
      <c r="C13" s="4">
        <f t="shared" si="2"/>
        <v>26831.913454456026</v>
      </c>
      <c r="D13" s="4">
        <v>762</v>
      </c>
      <c r="E13" s="4">
        <f t="shared" si="0"/>
        <v>138.63155284802281</v>
      </c>
      <c r="F13" s="4">
        <f t="shared" si="1"/>
        <v>623.36844715197719</v>
      </c>
      <c r="G13" s="5">
        <v>43009</v>
      </c>
    </row>
    <row r="14" spans="2:8" ht="23.25" hidden="1" customHeight="1" x14ac:dyDescent="0.3">
      <c r="B14" s="3">
        <v>11</v>
      </c>
      <c r="C14" s="4">
        <f t="shared" si="2"/>
        <v>26208.545007304048</v>
      </c>
      <c r="D14" s="4">
        <v>762</v>
      </c>
      <c r="E14" s="4">
        <f t="shared" si="0"/>
        <v>135.41081587107092</v>
      </c>
      <c r="F14" s="4">
        <f t="shared" si="1"/>
        <v>626.58918412892911</v>
      </c>
      <c r="G14" s="5">
        <v>43040</v>
      </c>
    </row>
    <row r="15" spans="2:8" ht="23.25" hidden="1" customHeight="1" x14ac:dyDescent="0.3">
      <c r="B15" s="3">
        <v>12</v>
      </c>
      <c r="C15" s="4">
        <f t="shared" si="2"/>
        <v>25581.955823175118</v>
      </c>
      <c r="D15" s="4">
        <v>762</v>
      </c>
      <c r="E15" s="4">
        <f t="shared" si="0"/>
        <v>132.17343841973812</v>
      </c>
      <c r="F15" s="4">
        <f t="shared" si="1"/>
        <v>629.82656158026191</v>
      </c>
      <c r="G15" s="5">
        <v>43070</v>
      </c>
    </row>
    <row r="16" spans="2:8" ht="23.25" hidden="1" customHeight="1" x14ac:dyDescent="0.3">
      <c r="B16" s="3">
        <v>13</v>
      </c>
      <c r="C16" s="4">
        <f t="shared" si="2"/>
        <v>24952.129261594855</v>
      </c>
      <c r="D16" s="4">
        <v>762</v>
      </c>
      <c r="E16" s="4">
        <f t="shared" si="0"/>
        <v>128.91933451824008</v>
      </c>
      <c r="F16" s="4">
        <f t="shared" si="1"/>
        <v>633.08066548175998</v>
      </c>
      <c r="G16" s="5">
        <v>43101</v>
      </c>
    </row>
    <row r="17" spans="2:7" ht="23.25" hidden="1" customHeight="1" x14ac:dyDescent="0.3">
      <c r="B17" s="3">
        <v>14</v>
      </c>
      <c r="C17" s="4">
        <f t="shared" si="2"/>
        <v>24319.048596113094</v>
      </c>
      <c r="D17" s="4">
        <v>762</v>
      </c>
      <c r="E17" s="4">
        <f t="shared" si="0"/>
        <v>125.64841774658431</v>
      </c>
      <c r="F17" s="4">
        <f t="shared" si="1"/>
        <v>636.3515822534157</v>
      </c>
      <c r="G17" s="5">
        <v>43132</v>
      </c>
    </row>
    <row r="18" spans="2:7" ht="23.25" hidden="1" customHeight="1" x14ac:dyDescent="0.3">
      <c r="B18" s="3">
        <v>15</v>
      </c>
      <c r="C18" s="4">
        <f t="shared" si="2"/>
        <v>23682.697013859677</v>
      </c>
      <c r="D18" s="4">
        <v>762</v>
      </c>
      <c r="E18" s="4">
        <f t="shared" si="0"/>
        <v>122.36060123827501</v>
      </c>
      <c r="F18" s="4">
        <f t="shared" si="1"/>
        <v>639.63939876172503</v>
      </c>
      <c r="G18" s="5">
        <v>43160</v>
      </c>
    </row>
    <row r="19" spans="2:7" ht="23.25" hidden="1" customHeight="1" x14ac:dyDescent="0.3">
      <c r="B19" s="3">
        <v>16</v>
      </c>
      <c r="C19" s="4">
        <f t="shared" si="2"/>
        <v>23043.05761509795</v>
      </c>
      <c r="D19" s="4">
        <v>762</v>
      </c>
      <c r="E19" s="4">
        <f t="shared" si="0"/>
        <v>119.05579767800607</v>
      </c>
      <c r="F19" s="4">
        <f t="shared" si="1"/>
        <v>642.94420232199388</v>
      </c>
      <c r="G19" s="5">
        <v>43191</v>
      </c>
    </row>
    <row r="20" spans="2:7" ht="23.25" hidden="1" customHeight="1" x14ac:dyDescent="0.3">
      <c r="B20" s="3">
        <v>17</v>
      </c>
      <c r="C20" s="4">
        <f t="shared" si="2"/>
        <v>22400.113412775958</v>
      </c>
      <c r="D20" s="4">
        <v>762</v>
      </c>
      <c r="E20" s="4">
        <f t="shared" si="0"/>
        <v>115.73391929934245</v>
      </c>
      <c r="F20" s="4">
        <f t="shared" si="1"/>
        <v>646.26608070065754</v>
      </c>
      <c r="G20" s="5">
        <v>43221</v>
      </c>
    </row>
    <row r="21" spans="2:7" ht="23.25" hidden="1" customHeight="1" x14ac:dyDescent="0.3">
      <c r="B21" s="3">
        <v>18</v>
      </c>
      <c r="C21" s="4">
        <f t="shared" si="2"/>
        <v>21753.8473320753</v>
      </c>
      <c r="D21" s="4">
        <v>762</v>
      </c>
      <c r="E21" s="4">
        <f t="shared" si="0"/>
        <v>112.39487788238905</v>
      </c>
      <c r="F21" s="4">
        <f t="shared" si="1"/>
        <v>649.6051221176109</v>
      </c>
      <c r="G21" s="5">
        <v>43252</v>
      </c>
    </row>
    <row r="22" spans="2:7" ht="23.25" hidden="1" customHeight="1" x14ac:dyDescent="0.3">
      <c r="B22" s="3">
        <v>19</v>
      </c>
      <c r="C22" s="4">
        <f t="shared" si="2"/>
        <v>21104.242209957691</v>
      </c>
      <c r="D22" s="4">
        <v>762</v>
      </c>
      <c r="E22" s="4">
        <f t="shared" si="0"/>
        <v>109.03858475144807</v>
      </c>
      <c r="F22" s="4">
        <f t="shared" si="1"/>
        <v>652.96141524855193</v>
      </c>
      <c r="G22" s="5">
        <v>43282</v>
      </c>
    </row>
    <row r="23" spans="2:7" ht="23.25" hidden="1" customHeight="1" x14ac:dyDescent="0.3">
      <c r="B23" s="3">
        <v>20</v>
      </c>
      <c r="C23" s="4">
        <f t="shared" si="2"/>
        <v>20451.280794709139</v>
      </c>
      <c r="D23" s="4">
        <v>762</v>
      </c>
      <c r="E23" s="4">
        <f t="shared" si="0"/>
        <v>105.66495077266389</v>
      </c>
      <c r="F23" s="4">
        <f t="shared" si="1"/>
        <v>656.33504922733607</v>
      </c>
      <c r="G23" s="5">
        <v>43313</v>
      </c>
    </row>
    <row r="24" spans="2:7" ht="23.25" hidden="1" customHeight="1" x14ac:dyDescent="0.3">
      <c r="B24" s="3">
        <v>21</v>
      </c>
      <c r="C24" s="4">
        <f t="shared" si="2"/>
        <v>19794.945745481804</v>
      </c>
      <c r="D24" s="4">
        <v>762</v>
      </c>
      <c r="E24" s="4">
        <f t="shared" si="0"/>
        <v>102.27388635165597</v>
      </c>
      <c r="F24" s="4">
        <f t="shared" si="1"/>
        <v>659.72611364834404</v>
      </c>
      <c r="G24" s="5">
        <v>43344</v>
      </c>
    </row>
    <row r="25" spans="2:7" ht="23.25" hidden="1" customHeight="1" x14ac:dyDescent="0.3">
      <c r="B25" s="3">
        <v>22</v>
      </c>
      <c r="C25" s="4">
        <f t="shared" si="2"/>
        <v>19135.219631833461</v>
      </c>
      <c r="D25" s="4">
        <v>762</v>
      </c>
      <c r="E25" s="4">
        <f t="shared" si="0"/>
        <v>98.865301431139542</v>
      </c>
      <c r="F25" s="4">
        <f t="shared" si="1"/>
        <v>663.13469856886047</v>
      </c>
      <c r="G25" s="5">
        <v>43374</v>
      </c>
    </row>
    <row r="26" spans="2:7" ht="23.25" hidden="1" customHeight="1" x14ac:dyDescent="0.3">
      <c r="B26" s="3">
        <v>23</v>
      </c>
      <c r="C26" s="4">
        <f t="shared" si="2"/>
        <v>18472.084933264599</v>
      </c>
      <c r="D26" s="4">
        <v>762</v>
      </c>
      <c r="E26" s="4">
        <f t="shared" si="0"/>
        <v>95.439105488533755</v>
      </c>
      <c r="F26" s="4">
        <f t="shared" si="1"/>
        <v>666.56089451146624</v>
      </c>
      <c r="G26" s="5">
        <v>43405</v>
      </c>
    </row>
    <row r="27" spans="2:7" ht="23.25" hidden="1" customHeight="1" x14ac:dyDescent="0.3">
      <c r="B27" s="3">
        <v>24</v>
      </c>
      <c r="C27" s="4">
        <f t="shared" si="2"/>
        <v>17805.524038753134</v>
      </c>
      <c r="D27" s="4">
        <v>762</v>
      </c>
      <c r="E27" s="4">
        <f t="shared" si="0"/>
        <v>91.99520753355786</v>
      </c>
      <c r="F27" s="4">
        <f t="shared" si="1"/>
        <v>670.00479246644215</v>
      </c>
      <c r="G27" s="5">
        <v>43435</v>
      </c>
    </row>
    <row r="28" spans="2:7" ht="23.25" hidden="1" customHeight="1" x14ac:dyDescent="0.3">
      <c r="B28" s="3">
        <v>25</v>
      </c>
      <c r="C28" s="4">
        <f t="shared" si="2"/>
        <v>17135.519246286691</v>
      </c>
      <c r="D28" s="4">
        <v>762</v>
      </c>
      <c r="E28" s="4">
        <f t="shared" si="0"/>
        <v>88.53351610581457</v>
      </c>
      <c r="F28" s="4">
        <f t="shared" si="1"/>
        <v>673.46648389418544</v>
      </c>
      <c r="G28" s="5">
        <v>43466</v>
      </c>
    </row>
    <row r="29" spans="2:7" ht="23.25" hidden="1" customHeight="1" x14ac:dyDescent="0.3">
      <c r="B29" s="3">
        <v>26</v>
      </c>
      <c r="C29" s="4">
        <f t="shared" si="2"/>
        <v>16462.052762392505</v>
      </c>
      <c r="D29" s="4">
        <v>762</v>
      </c>
      <c r="E29" s="4">
        <f t="shared" si="0"/>
        <v>85.053939272361276</v>
      </c>
      <c r="F29" s="4">
        <f t="shared" si="1"/>
        <v>676.94606072763872</v>
      </c>
      <c r="G29" s="5">
        <v>43497</v>
      </c>
    </row>
    <row r="30" spans="2:7" ht="23.25" hidden="1" customHeight="1" x14ac:dyDescent="0.3">
      <c r="B30" s="3">
        <v>27</v>
      </c>
      <c r="C30" s="4">
        <f t="shared" si="2"/>
        <v>15785.106701664867</v>
      </c>
      <c r="D30" s="4">
        <v>762</v>
      </c>
      <c r="E30" s="4">
        <f t="shared" si="0"/>
        <v>81.556384625268478</v>
      </c>
      <c r="F30" s="4">
        <f t="shared" si="1"/>
        <v>680.44361537473151</v>
      </c>
      <c r="G30" s="5">
        <v>43525</v>
      </c>
    </row>
    <row r="31" spans="2:7" ht="23.25" hidden="1" customHeight="1" x14ac:dyDescent="0.3">
      <c r="B31" s="3">
        <v>28</v>
      </c>
      <c r="C31" s="4">
        <f t="shared" si="2"/>
        <v>15104.663086290135</v>
      </c>
      <c r="D31" s="4">
        <v>762</v>
      </c>
      <c r="E31" s="4">
        <f t="shared" si="0"/>
        <v>78.040759279165698</v>
      </c>
      <c r="F31" s="4">
        <f t="shared" si="1"/>
        <v>683.95924072083426</v>
      </c>
      <c r="G31" s="5">
        <v>43556</v>
      </c>
    </row>
    <row r="32" spans="2:7" ht="23.25" hidden="1" customHeight="1" x14ac:dyDescent="0.3">
      <c r="B32" s="3">
        <v>29</v>
      </c>
      <c r="C32" s="4">
        <f t="shared" si="2"/>
        <v>14420.7038455693</v>
      </c>
      <c r="D32" s="4">
        <v>762</v>
      </c>
      <c r="E32" s="4">
        <f t="shared" si="0"/>
        <v>74.506969868774718</v>
      </c>
      <c r="F32" s="4">
        <f t="shared" si="1"/>
        <v>687.49303013122528</v>
      </c>
      <c r="G32" s="5">
        <v>43586</v>
      </c>
    </row>
    <row r="33" spans="2:7" ht="23.25" customHeight="1" x14ac:dyDescent="0.3">
      <c r="B33" s="3">
        <v>30</v>
      </c>
      <c r="C33" s="4">
        <f t="shared" si="2"/>
        <v>13733.210815438075</v>
      </c>
      <c r="D33" s="4">
        <v>762</v>
      </c>
      <c r="E33" s="4">
        <f t="shared" si="0"/>
        <v>70.954922546430055</v>
      </c>
      <c r="F33" s="4">
        <f t="shared" si="1"/>
        <v>691.04507745357</v>
      </c>
      <c r="G33" s="5">
        <v>43617</v>
      </c>
    </row>
    <row r="34" spans="2:7" ht="23.25" customHeight="1" x14ac:dyDescent="0.3">
      <c r="B34" s="3">
        <v>31</v>
      </c>
      <c r="C34" s="4">
        <f t="shared" si="2"/>
        <v>13042.165737984506</v>
      </c>
      <c r="D34" s="4">
        <v>762</v>
      </c>
      <c r="E34" s="4">
        <f t="shared" si="0"/>
        <v>67.384522979586606</v>
      </c>
      <c r="F34" s="4">
        <f t="shared" si="1"/>
        <v>694.61547702041344</v>
      </c>
      <c r="G34" s="5">
        <v>43647</v>
      </c>
    </row>
    <row r="35" spans="2:7" ht="23.25" customHeight="1" x14ac:dyDescent="0.3">
      <c r="B35" s="3">
        <v>32</v>
      </c>
      <c r="C35" s="4">
        <f t="shared" si="2"/>
        <v>12347.550260964092</v>
      </c>
      <c r="D35" s="4">
        <v>762</v>
      </c>
      <c r="E35" s="4">
        <f t="shared" si="0"/>
        <v>63.79567634831448</v>
      </c>
      <c r="F35" s="4">
        <f t="shared" si="1"/>
        <v>698.20432365168551</v>
      </c>
      <c r="G35" s="5">
        <v>43678</v>
      </c>
    </row>
    <row r="36" spans="2:7" ht="23.25" customHeight="1" x14ac:dyDescent="0.3">
      <c r="B36" s="3">
        <v>33</v>
      </c>
      <c r="C36" s="4">
        <f t="shared" si="2"/>
        <v>11649.345937312406</v>
      </c>
      <c r="D36" s="4">
        <v>762</v>
      </c>
      <c r="E36" s="4">
        <f t="shared" si="0"/>
        <v>60.188287342780768</v>
      </c>
      <c r="F36" s="4">
        <f t="shared" si="1"/>
        <v>701.81171265721923</v>
      </c>
      <c r="G36" s="5">
        <v>43709</v>
      </c>
    </row>
    <row r="37" spans="2:7" ht="23.25" customHeight="1" x14ac:dyDescent="0.3">
      <c r="B37" s="3">
        <v>34</v>
      </c>
      <c r="C37" s="4">
        <f t="shared" si="2"/>
        <v>10947.534224655186</v>
      </c>
      <c r="D37" s="4">
        <v>762</v>
      </c>
      <c r="E37" s="4">
        <f t="shared" si="0"/>
        <v>56.562260160718466</v>
      </c>
      <c r="F37" s="4">
        <f t="shared" si="1"/>
        <v>705.43773983928156</v>
      </c>
      <c r="G37" s="5">
        <v>43739</v>
      </c>
    </row>
    <row r="38" spans="2:7" ht="23.25" customHeight="1" x14ac:dyDescent="0.3">
      <c r="B38" s="3">
        <v>35</v>
      </c>
      <c r="C38" s="4">
        <f t="shared" si="2"/>
        <v>10242.096484815906</v>
      </c>
      <c r="D38" s="4">
        <v>762</v>
      </c>
      <c r="E38" s="4">
        <f t="shared" si="0"/>
        <v>52.917498504882182</v>
      </c>
      <c r="F38" s="4">
        <f t="shared" si="1"/>
        <v>709.08250149511787</v>
      </c>
      <c r="G38" s="5">
        <v>43770</v>
      </c>
    </row>
    <row r="39" spans="2:7" ht="23.25" customHeight="1" x14ac:dyDescent="0.3">
      <c r="B39" s="3">
        <v>36</v>
      </c>
      <c r="C39" s="4">
        <f t="shared" si="2"/>
        <v>9533.0139833207868</v>
      </c>
      <c r="D39" s="4">
        <v>762</v>
      </c>
      <c r="E39" s="4">
        <f t="shared" si="0"/>
        <v>49.253905580490731</v>
      </c>
      <c r="F39" s="4">
        <f t="shared" si="1"/>
        <v>712.74609441950929</v>
      </c>
      <c r="G39" s="5">
        <v>43800</v>
      </c>
    </row>
    <row r="40" spans="2:7" ht="23.25" customHeight="1" x14ac:dyDescent="0.3">
      <c r="B40" s="3">
        <v>37</v>
      </c>
      <c r="C40" s="4">
        <f t="shared" si="2"/>
        <v>8820.2678889012768</v>
      </c>
      <c r="D40" s="4">
        <v>762</v>
      </c>
      <c r="E40" s="4">
        <f t="shared" si="0"/>
        <v>45.571384092656594</v>
      </c>
      <c r="F40" s="4">
        <f t="shared" si="1"/>
        <v>716.42861590734344</v>
      </c>
      <c r="G40" s="5">
        <v>43831</v>
      </c>
    </row>
    <row r="41" spans="2:7" ht="23.25" customHeight="1" x14ac:dyDescent="0.3">
      <c r="B41" s="3">
        <v>38</v>
      </c>
      <c r="C41" s="4">
        <f t="shared" si="2"/>
        <v>8103.8392729939333</v>
      </c>
      <c r="D41" s="4">
        <v>762</v>
      </c>
      <c r="E41" s="4">
        <f t="shared" si="0"/>
        <v>41.869836243801991</v>
      </c>
      <c r="F41" s="4">
        <f t="shared" si="1"/>
        <v>720.13016375619804</v>
      </c>
      <c r="G41" s="5">
        <v>43862</v>
      </c>
    </row>
    <row r="42" spans="2:7" ht="23.25" customHeight="1" x14ac:dyDescent="0.3">
      <c r="B42" s="3">
        <v>39</v>
      </c>
      <c r="C42" s="4">
        <f t="shared" si="2"/>
        <v>7383.709109237735</v>
      </c>
      <c r="D42" s="4">
        <v>762</v>
      </c>
      <c r="E42" s="4">
        <f t="shared" si="0"/>
        <v>38.149163731061627</v>
      </c>
      <c r="F42" s="4">
        <f t="shared" si="1"/>
        <v>723.85083626893834</v>
      </c>
      <c r="G42" s="5">
        <v>43891</v>
      </c>
    </row>
    <row r="43" spans="2:7" ht="23.25" customHeight="1" x14ac:dyDescent="0.3">
      <c r="B43" s="3">
        <v>40</v>
      </c>
      <c r="C43" s="4">
        <f t="shared" si="2"/>
        <v>6659.8582729687969</v>
      </c>
      <c r="D43" s="4">
        <v>762</v>
      </c>
      <c r="E43" s="4">
        <f t="shared" si="0"/>
        <v>34.409267743672117</v>
      </c>
      <c r="F43" s="4">
        <f t="shared" si="1"/>
        <v>727.5907322563279</v>
      </c>
      <c r="G43" s="5">
        <v>43922</v>
      </c>
    </row>
    <row r="44" spans="2:7" ht="23.25" customHeight="1" x14ac:dyDescent="0.3">
      <c r="B44" s="3">
        <v>41</v>
      </c>
      <c r="C44" s="4">
        <f t="shared" si="2"/>
        <v>5932.2675407124689</v>
      </c>
      <c r="D44" s="4">
        <v>762</v>
      </c>
      <c r="E44" s="4">
        <f t="shared" si="0"/>
        <v>30.650048960347757</v>
      </c>
      <c r="F44" s="4">
        <f t="shared" si="1"/>
        <v>731.3499510396523</v>
      </c>
      <c r="G44" s="5">
        <v>43952</v>
      </c>
    </row>
    <row r="45" spans="2:7" ht="23.25" customHeight="1" x14ac:dyDescent="0.3">
      <c r="B45" s="3">
        <v>42</v>
      </c>
      <c r="C45" s="4">
        <f t="shared" si="2"/>
        <v>5200.9175896728166</v>
      </c>
      <c r="D45" s="4">
        <v>762</v>
      </c>
      <c r="E45" s="4">
        <f t="shared" si="0"/>
        <v>26.871407546642885</v>
      </c>
      <c r="F45" s="4">
        <f t="shared" si="1"/>
        <v>735.1285924533571</v>
      </c>
      <c r="G45" s="5">
        <v>43983</v>
      </c>
    </row>
    <row r="46" spans="2:7" ht="23.25" customHeight="1" x14ac:dyDescent="0.3">
      <c r="B46" s="3">
        <v>43</v>
      </c>
      <c r="C46" s="4">
        <f t="shared" si="2"/>
        <v>4465.7889972194598</v>
      </c>
      <c r="D46" s="4">
        <v>762</v>
      </c>
      <c r="E46" s="4">
        <f t="shared" si="0"/>
        <v>23.073243152300545</v>
      </c>
      <c r="F46" s="4">
        <f t="shared" si="1"/>
        <v>738.92675684769949</v>
      </c>
      <c r="G46" s="5">
        <v>44013</v>
      </c>
    </row>
    <row r="47" spans="2:7" ht="23.25" customHeight="1" x14ac:dyDescent="0.3">
      <c r="B47" s="3">
        <v>44</v>
      </c>
      <c r="C47" s="4">
        <f t="shared" si="2"/>
        <v>3726.8622403717604</v>
      </c>
      <c r="D47" s="4">
        <v>762</v>
      </c>
      <c r="E47" s="4">
        <f t="shared" si="0"/>
        <v>19.255454908587428</v>
      </c>
      <c r="F47" s="4">
        <f t="shared" si="1"/>
        <v>742.74454509141253</v>
      </c>
      <c r="G47" s="5">
        <v>44044</v>
      </c>
    </row>
    <row r="48" spans="2:7" ht="23.25" customHeight="1" x14ac:dyDescent="0.3">
      <c r="B48" s="3">
        <v>45</v>
      </c>
      <c r="C48" s="4">
        <f t="shared" si="2"/>
        <v>2984.117695280348</v>
      </c>
      <c r="D48" s="4">
        <v>762</v>
      </c>
      <c r="E48" s="4">
        <f t="shared" si="0"/>
        <v>15.417941425615131</v>
      </c>
      <c r="F48" s="4">
        <f t="shared" si="1"/>
        <v>746.58205857438486</v>
      </c>
      <c r="G48" s="5">
        <v>44075</v>
      </c>
    </row>
    <row r="49" spans="2:7" ht="23.25" customHeight="1" x14ac:dyDescent="0.3">
      <c r="B49" s="3">
        <v>46</v>
      </c>
      <c r="C49" s="4">
        <f t="shared" si="2"/>
        <v>2237.535636705963</v>
      </c>
      <c r="D49" s="4">
        <v>762</v>
      </c>
      <c r="E49" s="4">
        <f t="shared" si="0"/>
        <v>11.560600789647475</v>
      </c>
      <c r="F49" s="4">
        <f t="shared" si="1"/>
        <v>750.43939921035258</v>
      </c>
      <c r="G49" s="5">
        <v>44105</v>
      </c>
    </row>
    <row r="50" spans="2:7" ht="23.25" customHeight="1" x14ac:dyDescent="0.3">
      <c r="B50" s="3">
        <v>47</v>
      </c>
      <c r="C50" s="4">
        <f t="shared" si="2"/>
        <v>1487.0962374956105</v>
      </c>
      <c r="D50" s="4">
        <v>762</v>
      </c>
      <c r="E50" s="4">
        <f t="shared" si="0"/>
        <v>7.683330560393987</v>
      </c>
      <c r="F50" s="4">
        <f t="shared" si="1"/>
        <v>754.31666943960602</v>
      </c>
      <c r="G50" s="5">
        <v>44136</v>
      </c>
    </row>
    <row r="51" spans="2:7" ht="23.25" customHeight="1" x14ac:dyDescent="0.3">
      <c r="B51" s="3">
        <v>48</v>
      </c>
      <c r="C51" s="4">
        <f t="shared" si="2"/>
        <v>732.77956805600445</v>
      </c>
      <c r="D51" s="4">
        <v>736.68</v>
      </c>
      <c r="E51" s="4">
        <f t="shared" si="0"/>
        <v>3.7860277682893564</v>
      </c>
      <c r="F51" s="4">
        <f t="shared" si="1"/>
        <v>732.89397223171056</v>
      </c>
      <c r="G51" s="5">
        <v>44166</v>
      </c>
    </row>
    <row r="52" spans="2:7" ht="23.25" customHeight="1" x14ac:dyDescent="0.3">
      <c r="D52" s="4">
        <f>SUM(D4:D51)</f>
        <v>36550.68</v>
      </c>
      <c r="E52" s="4">
        <f>SUM(E4:E51)</f>
        <v>4250.5655958243015</v>
      </c>
      <c r="F52" s="4">
        <f>SUM(F4:F51)</f>
        <v>32300.114404175703</v>
      </c>
    </row>
  </sheetData>
  <printOptions gridLines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B1:H65"/>
  <sheetViews>
    <sheetView zoomScale="120" zoomScaleNormal="120" workbookViewId="0">
      <selection activeCell="K8" sqref="K8"/>
    </sheetView>
  </sheetViews>
  <sheetFormatPr defaultColWidth="9.109375" defaultRowHeight="23.25" customHeight="1" x14ac:dyDescent="0.3"/>
  <cols>
    <col min="1" max="1" width="3.33203125" style="3" customWidth="1"/>
    <col min="2" max="2" width="6.5546875" style="3" customWidth="1"/>
    <col min="3" max="3" width="13.5546875" style="4" customWidth="1"/>
    <col min="4" max="4" width="13.109375" style="4" customWidth="1"/>
    <col min="5" max="5" width="11.109375" style="4" customWidth="1"/>
    <col min="6" max="6" width="13.109375" style="4" customWidth="1"/>
    <col min="7" max="7" width="14.5546875" style="3" customWidth="1"/>
    <col min="8" max="8" width="11.5546875" style="3" customWidth="1"/>
    <col min="9" max="16384" width="9.109375" style="3"/>
  </cols>
  <sheetData>
    <row r="1" spans="2:8" ht="23.25" customHeight="1" x14ac:dyDescent="0.3">
      <c r="B1" s="16" t="s">
        <v>41</v>
      </c>
    </row>
    <row r="2" spans="2:8" ht="23.25" customHeight="1" x14ac:dyDescent="0.3">
      <c r="B2" s="12" t="s">
        <v>19</v>
      </c>
    </row>
    <row r="3" spans="2:8" ht="23.25" customHeight="1" x14ac:dyDescent="0.3">
      <c r="B3" s="12" t="s">
        <v>18</v>
      </c>
    </row>
    <row r="4" spans="2:8" s="1" customFormat="1" ht="28.8" x14ac:dyDescent="0.3">
      <c r="B4" s="1" t="s">
        <v>3</v>
      </c>
      <c r="C4" s="2" t="s">
        <v>4</v>
      </c>
      <c r="D4" s="2" t="s">
        <v>0</v>
      </c>
      <c r="E4" s="2" t="s">
        <v>1</v>
      </c>
      <c r="F4" s="2" t="s">
        <v>2</v>
      </c>
      <c r="G4" s="1" t="s">
        <v>5</v>
      </c>
      <c r="H4" s="1" t="s">
        <v>6</v>
      </c>
    </row>
    <row r="5" spans="2:8" ht="23.25" customHeight="1" x14ac:dyDescent="0.3">
      <c r="B5" s="3">
        <v>1</v>
      </c>
      <c r="C5" s="4">
        <v>67500</v>
      </c>
      <c r="D5" s="4">
        <v>1385</v>
      </c>
      <c r="E5" s="4">
        <f>C5*8.5%/12</f>
        <v>478.125</v>
      </c>
      <c r="F5" s="4">
        <f>D5-E5</f>
        <v>906.875</v>
      </c>
      <c r="G5" s="5">
        <v>42490</v>
      </c>
    </row>
    <row r="6" spans="2:8" ht="23.25" customHeight="1" x14ac:dyDescent="0.3">
      <c r="B6" s="3">
        <v>2</v>
      </c>
      <c r="C6" s="4">
        <f>C5-F5</f>
        <v>66593.125</v>
      </c>
      <c r="D6" s="4">
        <v>1385</v>
      </c>
      <c r="E6" s="4">
        <f t="shared" ref="E6:E64" si="0">C6*8.5%/12</f>
        <v>471.70130208333336</v>
      </c>
      <c r="F6" s="4">
        <f t="shared" ref="F6:F64" si="1">D6-E6</f>
        <v>913.2986979166667</v>
      </c>
      <c r="G6" s="5">
        <v>42521</v>
      </c>
    </row>
    <row r="7" spans="2:8" ht="23.25" customHeight="1" x14ac:dyDescent="0.3">
      <c r="B7" s="3">
        <v>3</v>
      </c>
      <c r="C7" s="4">
        <f t="shared" ref="C7:C64" si="2">C6-F6</f>
        <v>65679.82630208334</v>
      </c>
      <c r="D7" s="4">
        <v>1385</v>
      </c>
      <c r="E7" s="4">
        <f t="shared" si="0"/>
        <v>465.23210297309038</v>
      </c>
      <c r="F7" s="4">
        <f t="shared" si="1"/>
        <v>919.76789702690962</v>
      </c>
      <c r="G7" s="5">
        <v>42551</v>
      </c>
    </row>
    <row r="8" spans="2:8" ht="23.25" customHeight="1" x14ac:dyDescent="0.3">
      <c r="B8" s="3">
        <v>4</v>
      </c>
      <c r="C8" s="4">
        <f t="shared" si="2"/>
        <v>64760.058405056428</v>
      </c>
      <c r="D8" s="4">
        <v>1385</v>
      </c>
      <c r="E8" s="4">
        <f t="shared" si="0"/>
        <v>458.7170803691497</v>
      </c>
      <c r="F8" s="4">
        <f t="shared" si="1"/>
        <v>926.2829196308503</v>
      </c>
      <c r="G8" s="5">
        <v>42582</v>
      </c>
    </row>
    <row r="9" spans="2:8" ht="23.25" customHeight="1" x14ac:dyDescent="0.3">
      <c r="B9" s="3">
        <v>5</v>
      </c>
      <c r="C9" s="4">
        <f t="shared" si="2"/>
        <v>63833.775485425576</v>
      </c>
      <c r="D9" s="4">
        <v>1385</v>
      </c>
      <c r="E9" s="4">
        <f t="shared" si="0"/>
        <v>452.15590968843117</v>
      </c>
      <c r="F9" s="4">
        <f t="shared" si="1"/>
        <v>932.84409031156883</v>
      </c>
      <c r="G9" s="5">
        <v>42613</v>
      </c>
    </row>
    <row r="10" spans="2:8" ht="23.25" customHeight="1" x14ac:dyDescent="0.3">
      <c r="B10" s="3">
        <v>6</v>
      </c>
      <c r="C10" s="4">
        <f t="shared" si="2"/>
        <v>62900.931395114007</v>
      </c>
      <c r="D10" s="4">
        <v>1385</v>
      </c>
      <c r="E10" s="4">
        <f t="shared" si="0"/>
        <v>445.54826404872421</v>
      </c>
      <c r="F10" s="4">
        <f t="shared" si="1"/>
        <v>939.45173595127585</v>
      </c>
      <c r="G10" s="5">
        <v>42643</v>
      </c>
    </row>
    <row r="11" spans="2:8" ht="23.25" customHeight="1" x14ac:dyDescent="0.3">
      <c r="B11" s="3">
        <v>7</v>
      </c>
      <c r="C11" s="4">
        <f t="shared" si="2"/>
        <v>61961.479659162731</v>
      </c>
      <c r="D11" s="4">
        <v>1385</v>
      </c>
      <c r="E11" s="4">
        <f t="shared" si="0"/>
        <v>438.89381425240271</v>
      </c>
      <c r="F11" s="4">
        <f t="shared" si="1"/>
        <v>946.10618574759724</v>
      </c>
      <c r="G11" s="5">
        <v>42674</v>
      </c>
    </row>
    <row r="12" spans="2:8" ht="23.25" customHeight="1" x14ac:dyDescent="0.3">
      <c r="B12" s="3">
        <v>8</v>
      </c>
      <c r="C12" s="4">
        <f t="shared" si="2"/>
        <v>61015.373473415137</v>
      </c>
      <c r="D12" s="4">
        <v>1385</v>
      </c>
      <c r="E12" s="4">
        <f t="shared" si="0"/>
        <v>432.19222877002386</v>
      </c>
      <c r="F12" s="4">
        <f t="shared" si="1"/>
        <v>952.8077712299762</v>
      </c>
      <c r="G12" s="5">
        <v>42704</v>
      </c>
    </row>
    <row r="13" spans="2:8" ht="23.25" customHeight="1" x14ac:dyDescent="0.3">
      <c r="B13" s="3">
        <v>9</v>
      </c>
      <c r="C13" s="4">
        <f t="shared" si="2"/>
        <v>60062.565702185158</v>
      </c>
      <c r="D13" s="4">
        <v>1385</v>
      </c>
      <c r="E13" s="4">
        <f t="shared" si="0"/>
        <v>425.44317372381153</v>
      </c>
      <c r="F13" s="4">
        <f t="shared" si="1"/>
        <v>959.55682627618853</v>
      </c>
      <c r="G13" s="5">
        <v>42735</v>
      </c>
    </row>
    <row r="14" spans="2:8" ht="23.25" customHeight="1" x14ac:dyDescent="0.3">
      <c r="B14" s="3">
        <v>10</v>
      </c>
      <c r="C14" s="4">
        <f t="shared" si="2"/>
        <v>59103.00887590897</v>
      </c>
      <c r="D14" s="4">
        <v>1385</v>
      </c>
      <c r="E14" s="4">
        <f t="shared" si="0"/>
        <v>418.64631287102185</v>
      </c>
      <c r="F14" s="4">
        <f t="shared" si="1"/>
        <v>966.35368712897821</v>
      </c>
      <c r="G14" s="5">
        <v>42766</v>
      </c>
    </row>
    <row r="15" spans="2:8" ht="23.25" customHeight="1" x14ac:dyDescent="0.3">
      <c r="B15" s="3">
        <v>11</v>
      </c>
      <c r="C15" s="4">
        <f t="shared" si="2"/>
        <v>58136.655188779994</v>
      </c>
      <c r="D15" s="4">
        <v>1385</v>
      </c>
      <c r="E15" s="4">
        <f t="shared" si="0"/>
        <v>411.80130758719162</v>
      </c>
      <c r="F15" s="4">
        <f t="shared" si="1"/>
        <v>973.19869241280844</v>
      </c>
      <c r="G15" s="5">
        <v>42794</v>
      </c>
    </row>
    <row r="16" spans="2:8" ht="23.25" customHeight="1" x14ac:dyDescent="0.3">
      <c r="B16" s="3">
        <v>12</v>
      </c>
      <c r="C16" s="4">
        <f t="shared" si="2"/>
        <v>57163.456496367187</v>
      </c>
      <c r="D16" s="4">
        <v>1385</v>
      </c>
      <c r="E16" s="4">
        <f t="shared" si="0"/>
        <v>404.90781684926759</v>
      </c>
      <c r="F16" s="4">
        <f t="shared" si="1"/>
        <v>980.09218315073235</v>
      </c>
      <c r="G16" s="5">
        <v>42825</v>
      </c>
    </row>
    <row r="17" spans="2:7" ht="23.25" customHeight="1" x14ac:dyDescent="0.3">
      <c r="B17" s="3">
        <v>13</v>
      </c>
      <c r="C17" s="4">
        <f t="shared" si="2"/>
        <v>56183.364313216458</v>
      </c>
      <c r="D17" s="4">
        <v>1385</v>
      </c>
      <c r="E17" s="4">
        <f t="shared" si="0"/>
        <v>397.96549721861658</v>
      </c>
      <c r="F17" s="4">
        <f t="shared" si="1"/>
        <v>987.03450278138348</v>
      </c>
      <c r="G17" s="5">
        <v>42855</v>
      </c>
    </row>
    <row r="18" spans="2:7" ht="23.25" customHeight="1" x14ac:dyDescent="0.3">
      <c r="B18" s="3">
        <v>14</v>
      </c>
      <c r="C18" s="4">
        <f t="shared" si="2"/>
        <v>55196.329810435076</v>
      </c>
      <c r="D18" s="4">
        <v>1385</v>
      </c>
      <c r="E18" s="4">
        <f t="shared" si="0"/>
        <v>390.9740028239151</v>
      </c>
      <c r="F18" s="4">
        <f t="shared" si="1"/>
        <v>994.02599717608496</v>
      </c>
      <c r="G18" s="5">
        <v>42886</v>
      </c>
    </row>
    <row r="19" spans="2:7" ht="23.25" customHeight="1" x14ac:dyDescent="0.3">
      <c r="B19" s="3">
        <v>15</v>
      </c>
      <c r="C19" s="4">
        <f t="shared" si="2"/>
        <v>54202.303813258994</v>
      </c>
      <c r="D19" s="4">
        <v>1385</v>
      </c>
      <c r="E19" s="4">
        <f t="shared" si="0"/>
        <v>383.93298534391789</v>
      </c>
      <c r="F19" s="4">
        <f t="shared" si="1"/>
        <v>1001.0670146560822</v>
      </c>
      <c r="G19" s="5">
        <v>42916</v>
      </c>
    </row>
    <row r="20" spans="2:7" ht="23.25" customHeight="1" x14ac:dyDescent="0.3">
      <c r="B20" s="3">
        <v>16</v>
      </c>
      <c r="C20" s="4">
        <f t="shared" si="2"/>
        <v>53201.236798602913</v>
      </c>
      <c r="D20" s="4">
        <v>1385</v>
      </c>
      <c r="E20" s="4">
        <f t="shared" si="0"/>
        <v>376.84209399010405</v>
      </c>
      <c r="F20" s="4">
        <f t="shared" si="1"/>
        <v>1008.1579060098959</v>
      </c>
      <c r="G20" s="5">
        <v>42947</v>
      </c>
    </row>
    <row r="21" spans="2:7" ht="23.25" customHeight="1" x14ac:dyDescent="0.3">
      <c r="B21" s="3">
        <v>17</v>
      </c>
      <c r="C21" s="4">
        <f t="shared" si="2"/>
        <v>52193.078892593017</v>
      </c>
      <c r="D21" s="4">
        <v>1385</v>
      </c>
      <c r="E21" s="4">
        <f t="shared" si="0"/>
        <v>369.70097548920057</v>
      </c>
      <c r="F21" s="4">
        <f t="shared" si="1"/>
        <v>1015.2990245107994</v>
      </c>
      <c r="G21" s="5">
        <v>42978</v>
      </c>
    </row>
    <row r="22" spans="2:7" ht="23.25" customHeight="1" x14ac:dyDescent="0.3">
      <c r="B22" s="3">
        <v>18</v>
      </c>
      <c r="C22" s="4">
        <f t="shared" si="2"/>
        <v>51177.779868082216</v>
      </c>
      <c r="D22" s="4">
        <v>1385</v>
      </c>
      <c r="E22" s="4">
        <f t="shared" si="0"/>
        <v>362.50927406558236</v>
      </c>
      <c r="F22" s="4">
        <f t="shared" si="1"/>
        <v>1022.4907259344177</v>
      </c>
      <c r="G22" s="5">
        <v>43008</v>
      </c>
    </row>
    <row r="23" spans="2:7" ht="23.25" customHeight="1" x14ac:dyDescent="0.3">
      <c r="B23" s="3">
        <v>19</v>
      </c>
      <c r="C23" s="4">
        <f t="shared" si="2"/>
        <v>50155.289142147798</v>
      </c>
      <c r="D23" s="4">
        <v>1385</v>
      </c>
      <c r="E23" s="4">
        <f t="shared" si="0"/>
        <v>355.26663142354693</v>
      </c>
      <c r="F23" s="4">
        <f t="shared" si="1"/>
        <v>1029.7333685764531</v>
      </c>
      <c r="G23" s="5">
        <v>43039</v>
      </c>
    </row>
    <row r="24" spans="2:7" ht="23.25" customHeight="1" x14ac:dyDescent="0.3">
      <c r="B24" s="3">
        <v>20</v>
      </c>
      <c r="C24" s="4">
        <f t="shared" si="2"/>
        <v>49125.555773571345</v>
      </c>
      <c r="D24" s="4">
        <v>1385</v>
      </c>
      <c r="E24" s="4">
        <f t="shared" si="0"/>
        <v>347.9726867294637</v>
      </c>
      <c r="F24" s="4">
        <f t="shared" si="1"/>
        <v>1037.0273132705363</v>
      </c>
      <c r="G24" s="5">
        <v>43069</v>
      </c>
    </row>
    <row r="25" spans="2:7" ht="23.25" customHeight="1" x14ac:dyDescent="0.3">
      <c r="B25" s="3">
        <v>21</v>
      </c>
      <c r="C25" s="4">
        <f t="shared" si="2"/>
        <v>48088.528460300811</v>
      </c>
      <c r="D25" s="4">
        <v>1385</v>
      </c>
      <c r="E25" s="4">
        <f t="shared" si="0"/>
        <v>340.62707659379743</v>
      </c>
      <c r="F25" s="4">
        <f t="shared" si="1"/>
        <v>1044.3729234062025</v>
      </c>
      <c r="G25" s="5">
        <v>43100</v>
      </c>
    </row>
    <row r="26" spans="2:7" ht="23.25" customHeight="1" x14ac:dyDescent="0.3">
      <c r="B26" s="3">
        <v>22</v>
      </c>
      <c r="C26" s="4">
        <f t="shared" si="2"/>
        <v>47044.155536894606</v>
      </c>
      <c r="D26" s="4">
        <v>1385</v>
      </c>
      <c r="E26" s="4">
        <f t="shared" si="0"/>
        <v>333.2294350530035</v>
      </c>
      <c r="F26" s="4">
        <f t="shared" si="1"/>
        <v>1051.7705649469965</v>
      </c>
      <c r="G26" s="5">
        <v>43131</v>
      </c>
    </row>
    <row r="27" spans="2:7" ht="23.25" customHeight="1" x14ac:dyDescent="0.3">
      <c r="B27" s="3">
        <v>23</v>
      </c>
      <c r="C27" s="4">
        <f t="shared" si="2"/>
        <v>45992.384971947613</v>
      </c>
      <c r="D27" s="4">
        <v>1385</v>
      </c>
      <c r="E27" s="4">
        <f t="shared" si="0"/>
        <v>325.77939355129564</v>
      </c>
      <c r="F27" s="4">
        <f t="shared" si="1"/>
        <v>1059.2206064487043</v>
      </c>
      <c r="G27" s="5">
        <v>43159</v>
      </c>
    </row>
    <row r="28" spans="2:7" ht="23.25" customHeight="1" x14ac:dyDescent="0.3">
      <c r="B28" s="3">
        <v>24</v>
      </c>
      <c r="C28" s="4">
        <f t="shared" si="2"/>
        <v>44933.164365498909</v>
      </c>
      <c r="D28" s="4">
        <v>1385</v>
      </c>
      <c r="E28" s="4">
        <f t="shared" si="0"/>
        <v>318.27658092228393</v>
      </c>
      <c r="F28" s="4">
        <f t="shared" si="1"/>
        <v>1066.723419077716</v>
      </c>
      <c r="G28" s="5">
        <v>43190</v>
      </c>
    </row>
    <row r="29" spans="2:7" ht="23.25" customHeight="1" x14ac:dyDescent="0.3">
      <c r="B29" s="3">
        <v>25</v>
      </c>
      <c r="C29" s="4">
        <f t="shared" si="2"/>
        <v>43866.440946421193</v>
      </c>
      <c r="D29" s="4">
        <v>1385</v>
      </c>
      <c r="E29" s="4">
        <f t="shared" si="0"/>
        <v>310.72062337048345</v>
      </c>
      <c r="F29" s="4">
        <f t="shared" si="1"/>
        <v>1074.2793766295165</v>
      </c>
      <c r="G29" s="5">
        <v>43220</v>
      </c>
    </row>
    <row r="30" spans="2:7" ht="23.25" customHeight="1" x14ac:dyDescent="0.3">
      <c r="B30" s="3">
        <v>26</v>
      </c>
      <c r="C30" s="4">
        <f t="shared" si="2"/>
        <v>42792.161569791679</v>
      </c>
      <c r="D30" s="4">
        <v>1385</v>
      </c>
      <c r="E30" s="4">
        <f t="shared" si="0"/>
        <v>303.11114445269106</v>
      </c>
      <c r="F30" s="4">
        <f t="shared" si="1"/>
        <v>1081.888855547309</v>
      </c>
      <c r="G30" s="5">
        <v>43251</v>
      </c>
    </row>
    <row r="31" spans="2:7" ht="23.25" customHeight="1" x14ac:dyDescent="0.3">
      <c r="B31" s="3">
        <v>27</v>
      </c>
      <c r="C31" s="4">
        <f t="shared" si="2"/>
        <v>41710.272714244369</v>
      </c>
      <c r="D31" s="4">
        <v>1385</v>
      </c>
      <c r="E31" s="4">
        <f t="shared" si="0"/>
        <v>295.44776505923096</v>
      </c>
      <c r="F31" s="4">
        <f t="shared" si="1"/>
        <v>1089.552234940769</v>
      </c>
      <c r="G31" s="5">
        <v>43281</v>
      </c>
    </row>
    <row r="32" spans="2:7" ht="23.25" customHeight="1" x14ac:dyDescent="0.3">
      <c r="B32" s="3">
        <v>28</v>
      </c>
      <c r="C32" s="4">
        <f t="shared" si="2"/>
        <v>40620.7204793036</v>
      </c>
      <c r="D32" s="4">
        <v>1385</v>
      </c>
      <c r="E32" s="4">
        <f t="shared" si="0"/>
        <v>287.7301033950672</v>
      </c>
      <c r="F32" s="4">
        <f t="shared" si="1"/>
        <v>1097.2698966049329</v>
      </c>
      <c r="G32" s="5">
        <v>43312</v>
      </c>
    </row>
    <row r="33" spans="2:7" ht="23.25" customHeight="1" x14ac:dyDescent="0.3">
      <c r="B33" s="3">
        <v>29</v>
      </c>
      <c r="C33" s="4">
        <f t="shared" si="2"/>
        <v>39523.450582698664</v>
      </c>
      <c r="D33" s="4">
        <v>1385</v>
      </c>
      <c r="E33" s="4">
        <f t="shared" si="0"/>
        <v>279.95777496078222</v>
      </c>
      <c r="F33" s="4">
        <f t="shared" si="1"/>
        <v>1105.0422250392178</v>
      </c>
      <c r="G33" s="5">
        <v>43343</v>
      </c>
    </row>
    <row r="34" spans="2:7" ht="23.25" customHeight="1" x14ac:dyDescent="0.3">
      <c r="B34" s="3">
        <v>30</v>
      </c>
      <c r="C34" s="4">
        <f t="shared" si="2"/>
        <v>38418.408357659449</v>
      </c>
      <c r="D34" s="4">
        <v>1385</v>
      </c>
      <c r="E34" s="4">
        <f t="shared" si="0"/>
        <v>272.13039253342112</v>
      </c>
      <c r="F34" s="4">
        <f t="shared" si="1"/>
        <v>1112.8696074665788</v>
      </c>
      <c r="G34" s="5">
        <v>43373</v>
      </c>
    </row>
    <row r="35" spans="2:7" ht="23.25" customHeight="1" x14ac:dyDescent="0.3">
      <c r="B35" s="3">
        <v>31</v>
      </c>
      <c r="C35" s="4">
        <f t="shared" si="2"/>
        <v>37305.538750192871</v>
      </c>
      <c r="D35" s="4">
        <v>1385</v>
      </c>
      <c r="E35" s="4">
        <f t="shared" si="0"/>
        <v>264.24756614719951</v>
      </c>
      <c r="F35" s="4">
        <f t="shared" si="1"/>
        <v>1120.7524338528006</v>
      </c>
      <c r="G35" s="5">
        <v>43404</v>
      </c>
    </row>
    <row r="36" spans="2:7" ht="23.25" customHeight="1" x14ac:dyDescent="0.3">
      <c r="B36" s="3">
        <v>32</v>
      </c>
      <c r="C36" s="4">
        <f t="shared" si="2"/>
        <v>36184.786316340069</v>
      </c>
      <c r="D36" s="4">
        <v>1385</v>
      </c>
      <c r="E36" s="4">
        <f t="shared" si="0"/>
        <v>256.30890307407549</v>
      </c>
      <c r="F36" s="4">
        <f t="shared" si="1"/>
        <v>1128.6910969259245</v>
      </c>
      <c r="G36" s="5">
        <v>43434</v>
      </c>
    </row>
    <row r="37" spans="2:7" ht="23.25" customHeight="1" x14ac:dyDescent="0.3">
      <c r="B37" s="3">
        <v>33</v>
      </c>
      <c r="C37" s="4">
        <f t="shared" si="2"/>
        <v>35056.095219414143</v>
      </c>
      <c r="D37" s="4">
        <v>1385</v>
      </c>
      <c r="E37" s="4">
        <f t="shared" si="0"/>
        <v>248.31400780418355</v>
      </c>
      <c r="F37" s="4">
        <f t="shared" si="1"/>
        <v>1136.6859921958164</v>
      </c>
      <c r="G37" s="5">
        <v>43465</v>
      </c>
    </row>
    <row r="38" spans="2:7" ht="23.25" customHeight="1" x14ac:dyDescent="0.3">
      <c r="B38" s="3">
        <v>34</v>
      </c>
      <c r="C38" s="4">
        <f t="shared" si="2"/>
        <v>33919.409227218326</v>
      </c>
      <c r="D38" s="4">
        <v>1385</v>
      </c>
      <c r="E38" s="4">
        <f t="shared" si="0"/>
        <v>240.26248202612985</v>
      </c>
      <c r="F38" s="4">
        <f t="shared" si="1"/>
        <v>1144.7375179738701</v>
      </c>
      <c r="G38" s="5">
        <v>43496</v>
      </c>
    </row>
    <row r="39" spans="2:7" ht="23.25" customHeight="1" x14ac:dyDescent="0.3">
      <c r="B39" s="3">
        <v>35</v>
      </c>
      <c r="C39" s="4">
        <f t="shared" si="2"/>
        <v>32774.67170924446</v>
      </c>
      <c r="D39" s="4">
        <v>1385</v>
      </c>
      <c r="E39" s="4">
        <f t="shared" si="0"/>
        <v>232.15392460714827</v>
      </c>
      <c r="F39" s="4">
        <f t="shared" si="1"/>
        <v>1152.8460753928516</v>
      </c>
      <c r="G39" s="5">
        <v>43524</v>
      </c>
    </row>
    <row r="40" spans="2:7" ht="23.25" customHeight="1" x14ac:dyDescent="0.3">
      <c r="B40" s="3">
        <v>36</v>
      </c>
      <c r="C40" s="4">
        <f t="shared" si="2"/>
        <v>31621.825633851608</v>
      </c>
      <c r="D40" s="4">
        <v>1385</v>
      </c>
      <c r="E40" s="4">
        <f t="shared" si="0"/>
        <v>223.98793157311559</v>
      </c>
      <c r="F40" s="4">
        <f t="shared" si="1"/>
        <v>1161.0120684268845</v>
      </c>
      <c r="G40" s="5">
        <v>43555</v>
      </c>
    </row>
    <row r="41" spans="2:7" ht="23.25" customHeight="1" x14ac:dyDescent="0.3">
      <c r="B41" s="3">
        <v>37</v>
      </c>
      <c r="C41" s="4">
        <f t="shared" si="2"/>
        <v>30460.813565424723</v>
      </c>
      <c r="D41" s="4">
        <v>1385</v>
      </c>
      <c r="E41" s="4">
        <f t="shared" si="0"/>
        <v>215.76409608842513</v>
      </c>
      <c r="F41" s="4">
        <f t="shared" si="1"/>
        <v>1169.235903911575</v>
      </c>
      <c r="G41" s="5">
        <v>43585</v>
      </c>
    </row>
    <row r="42" spans="2:7" ht="23.25" customHeight="1" x14ac:dyDescent="0.3">
      <c r="B42" s="3">
        <v>38</v>
      </c>
      <c r="C42" s="4">
        <f t="shared" si="2"/>
        <v>29291.577661513147</v>
      </c>
      <c r="D42" s="4">
        <v>1385</v>
      </c>
      <c r="E42" s="4">
        <f t="shared" si="0"/>
        <v>207.48200843571814</v>
      </c>
      <c r="F42" s="4">
        <f t="shared" si="1"/>
        <v>1177.5179915642818</v>
      </c>
      <c r="G42" s="5">
        <v>43616</v>
      </c>
    </row>
    <row r="43" spans="2:7" ht="23.25" customHeight="1" x14ac:dyDescent="0.3">
      <c r="B43" s="3">
        <v>39</v>
      </c>
      <c r="C43" s="4">
        <f t="shared" si="2"/>
        <v>28114.059669948867</v>
      </c>
      <c r="D43" s="4">
        <v>1385</v>
      </c>
      <c r="E43" s="4">
        <f t="shared" si="0"/>
        <v>199.14125599547117</v>
      </c>
      <c r="F43" s="4">
        <f t="shared" si="1"/>
        <v>1185.8587440045289</v>
      </c>
      <c r="G43" s="5">
        <v>43646</v>
      </c>
    </row>
    <row r="44" spans="2:7" ht="23.25" customHeight="1" x14ac:dyDescent="0.3">
      <c r="B44" s="3">
        <v>40</v>
      </c>
      <c r="C44" s="4">
        <f t="shared" si="2"/>
        <v>26928.200925944337</v>
      </c>
      <c r="D44" s="4">
        <v>1385</v>
      </c>
      <c r="E44" s="4">
        <f t="shared" si="0"/>
        <v>190.74142322543909</v>
      </c>
      <c r="F44" s="4">
        <f t="shared" si="1"/>
        <v>1194.2585767745609</v>
      </c>
      <c r="G44" s="5">
        <v>43677</v>
      </c>
    </row>
    <row r="45" spans="2:7" ht="23.25" customHeight="1" x14ac:dyDescent="0.3">
      <c r="B45" s="3">
        <v>41</v>
      </c>
      <c r="C45" s="4">
        <f t="shared" si="2"/>
        <v>25733.942349169774</v>
      </c>
      <c r="D45" s="4">
        <v>1385</v>
      </c>
      <c r="E45" s="4">
        <f t="shared" si="0"/>
        <v>182.28209163995257</v>
      </c>
      <c r="F45" s="4">
        <f t="shared" si="1"/>
        <v>1202.7179083600474</v>
      </c>
      <c r="G45" s="5">
        <v>43708</v>
      </c>
    </row>
    <row r="46" spans="2:7" ht="23.25" customHeight="1" x14ac:dyDescent="0.3">
      <c r="B46" s="3">
        <v>42</v>
      </c>
      <c r="C46" s="4">
        <f t="shared" si="2"/>
        <v>24531.224440809729</v>
      </c>
      <c r="D46" s="4">
        <v>1385</v>
      </c>
      <c r="E46" s="4">
        <f t="shared" si="0"/>
        <v>173.76283978906892</v>
      </c>
      <c r="F46" s="4">
        <f t="shared" si="1"/>
        <v>1211.2371602109311</v>
      </c>
      <c r="G46" s="5">
        <v>43738</v>
      </c>
    </row>
    <row r="47" spans="2:7" ht="23.25" customHeight="1" x14ac:dyDescent="0.3">
      <c r="B47" s="3">
        <v>43</v>
      </c>
      <c r="C47" s="4">
        <f t="shared" si="2"/>
        <v>23319.987280598798</v>
      </c>
      <c r="D47" s="4">
        <v>1385</v>
      </c>
      <c r="E47" s="4">
        <f t="shared" si="0"/>
        <v>165.18324323757483</v>
      </c>
      <c r="F47" s="4">
        <f t="shared" si="1"/>
        <v>1219.8167567624253</v>
      </c>
      <c r="G47" s="5">
        <v>43769</v>
      </c>
    </row>
    <row r="48" spans="2:7" ht="23.25" customHeight="1" x14ac:dyDescent="0.3">
      <c r="B48" s="3">
        <v>44</v>
      </c>
      <c r="C48" s="4">
        <f t="shared" si="2"/>
        <v>22100.170523836372</v>
      </c>
      <c r="D48" s="4">
        <v>1385</v>
      </c>
      <c r="E48" s="4">
        <f t="shared" si="0"/>
        <v>156.54287454384098</v>
      </c>
      <c r="F48" s="4">
        <f t="shared" si="1"/>
        <v>1228.457125456159</v>
      </c>
      <c r="G48" s="5">
        <v>43799</v>
      </c>
    </row>
    <row r="49" spans="2:7" ht="23.25" customHeight="1" x14ac:dyDescent="0.3">
      <c r="B49" s="3">
        <v>45</v>
      </c>
      <c r="C49" s="4">
        <f t="shared" si="2"/>
        <v>20871.713398380212</v>
      </c>
      <c r="D49" s="4">
        <v>1385</v>
      </c>
      <c r="E49" s="4">
        <f t="shared" si="0"/>
        <v>147.84130323852651</v>
      </c>
      <c r="F49" s="4">
        <f t="shared" si="1"/>
        <v>1237.1586967614735</v>
      </c>
      <c r="G49" s="5">
        <v>43830</v>
      </c>
    </row>
    <row r="50" spans="2:7" ht="23.25" customHeight="1" x14ac:dyDescent="0.3">
      <c r="B50" s="3">
        <v>46</v>
      </c>
      <c r="C50" s="4">
        <f t="shared" si="2"/>
        <v>19634.554701618737</v>
      </c>
      <c r="D50" s="4">
        <v>1385</v>
      </c>
      <c r="E50" s="4">
        <f t="shared" si="0"/>
        <v>139.07809580313273</v>
      </c>
      <c r="F50" s="4">
        <f t="shared" si="1"/>
        <v>1245.9219041968672</v>
      </c>
      <c r="G50" s="5">
        <v>43861</v>
      </c>
    </row>
    <row r="51" spans="2:7" ht="23.25" customHeight="1" x14ac:dyDescent="0.3">
      <c r="B51" s="3">
        <v>47</v>
      </c>
      <c r="C51" s="4">
        <f t="shared" si="2"/>
        <v>18388.632797421869</v>
      </c>
      <c r="D51" s="4">
        <v>1385</v>
      </c>
      <c r="E51" s="4">
        <f t="shared" si="0"/>
        <v>130.25281564840492</v>
      </c>
      <c r="F51" s="4">
        <f t="shared" si="1"/>
        <v>1254.747184351595</v>
      </c>
      <c r="G51" s="5">
        <v>43890</v>
      </c>
    </row>
    <row r="52" spans="2:7" ht="23.25" customHeight="1" x14ac:dyDescent="0.3">
      <c r="B52" s="3">
        <v>48</v>
      </c>
      <c r="C52" s="4">
        <f t="shared" si="2"/>
        <v>17133.885613070273</v>
      </c>
      <c r="D52" s="4">
        <v>1385</v>
      </c>
      <c r="E52" s="4">
        <f t="shared" si="0"/>
        <v>121.36502309258111</v>
      </c>
      <c r="F52" s="4">
        <f t="shared" si="1"/>
        <v>1263.6349769074188</v>
      </c>
      <c r="G52" s="5">
        <v>43921</v>
      </c>
    </row>
    <row r="53" spans="2:7" ht="23.25" customHeight="1" x14ac:dyDescent="0.3">
      <c r="B53" s="3">
        <v>49</v>
      </c>
      <c r="C53" s="4">
        <f t="shared" si="2"/>
        <v>15870.250636162855</v>
      </c>
      <c r="D53" s="4">
        <v>1385</v>
      </c>
      <c r="E53" s="4">
        <f t="shared" si="0"/>
        <v>112.41427533948689</v>
      </c>
      <c r="F53" s="4">
        <f t="shared" si="1"/>
        <v>1272.5857246605131</v>
      </c>
      <c r="G53" s="5">
        <v>43951</v>
      </c>
    </row>
    <row r="54" spans="2:7" ht="23.25" customHeight="1" x14ac:dyDescent="0.3">
      <c r="B54" s="3">
        <v>50</v>
      </c>
      <c r="C54" s="4">
        <f t="shared" si="2"/>
        <v>14597.664911502341</v>
      </c>
      <c r="D54" s="4">
        <v>1385</v>
      </c>
      <c r="E54" s="4">
        <f t="shared" si="0"/>
        <v>103.40012645647492</v>
      </c>
      <c r="F54" s="4">
        <f t="shared" si="1"/>
        <v>1281.5998735435251</v>
      </c>
      <c r="G54" s="5">
        <v>43982</v>
      </c>
    </row>
    <row r="55" spans="2:7" ht="23.25" customHeight="1" x14ac:dyDescent="0.3">
      <c r="B55" s="3">
        <v>51</v>
      </c>
      <c r="C55" s="4">
        <f t="shared" si="2"/>
        <v>13316.065037958815</v>
      </c>
      <c r="D55" s="4">
        <v>1385</v>
      </c>
      <c r="E55" s="4">
        <f t="shared" si="0"/>
        <v>94.322127352208284</v>
      </c>
      <c r="F55" s="4">
        <f t="shared" si="1"/>
        <v>1290.6778726477917</v>
      </c>
      <c r="G55" s="5">
        <v>44012</v>
      </c>
    </row>
    <row r="56" spans="2:7" ht="23.25" customHeight="1" x14ac:dyDescent="0.3">
      <c r="B56" s="3">
        <v>52</v>
      </c>
      <c r="C56" s="4">
        <f t="shared" si="2"/>
        <v>12025.387165311024</v>
      </c>
      <c r="D56" s="4">
        <v>1385</v>
      </c>
      <c r="E56" s="4">
        <f t="shared" si="0"/>
        <v>85.179825754286426</v>
      </c>
      <c r="F56" s="4">
        <f t="shared" si="1"/>
        <v>1299.8201742457136</v>
      </c>
      <c r="G56" s="5">
        <v>44043</v>
      </c>
    </row>
    <row r="57" spans="2:7" ht="23.25" customHeight="1" x14ac:dyDescent="0.3">
      <c r="B57" s="3">
        <v>53</v>
      </c>
      <c r="C57" s="4">
        <f t="shared" si="2"/>
        <v>10725.566991065311</v>
      </c>
      <c r="D57" s="4">
        <v>1385</v>
      </c>
      <c r="E57" s="4">
        <f t="shared" si="0"/>
        <v>75.972766186712619</v>
      </c>
      <c r="F57" s="4">
        <f t="shared" si="1"/>
        <v>1309.0272338132875</v>
      </c>
      <c r="G57" s="5">
        <v>44074</v>
      </c>
    </row>
    <row r="58" spans="2:7" ht="23.25" customHeight="1" x14ac:dyDescent="0.3">
      <c r="B58" s="3">
        <v>54</v>
      </c>
      <c r="C58" s="4">
        <f t="shared" si="2"/>
        <v>9416.5397572520233</v>
      </c>
      <c r="D58" s="4">
        <v>1385</v>
      </c>
      <c r="E58" s="4">
        <f t="shared" si="0"/>
        <v>66.700489947201831</v>
      </c>
      <c r="F58" s="4">
        <f t="shared" si="1"/>
        <v>1318.2995100527983</v>
      </c>
      <c r="G58" s="5">
        <v>44104</v>
      </c>
    </row>
    <row r="59" spans="2:7" ht="23.25" customHeight="1" x14ac:dyDescent="0.3">
      <c r="B59" s="3">
        <v>55</v>
      </c>
      <c r="C59" s="4">
        <f t="shared" si="2"/>
        <v>8098.2402471992245</v>
      </c>
      <c r="D59" s="4">
        <v>1385</v>
      </c>
      <c r="E59" s="4">
        <f t="shared" si="0"/>
        <v>57.362535084327845</v>
      </c>
      <c r="F59" s="4">
        <f t="shared" si="1"/>
        <v>1327.6374649156721</v>
      </c>
      <c r="G59" s="5">
        <v>44135</v>
      </c>
    </row>
    <row r="60" spans="2:7" ht="23.25" customHeight="1" x14ac:dyDescent="0.3">
      <c r="B60" s="3">
        <v>56</v>
      </c>
      <c r="C60" s="4">
        <f t="shared" si="2"/>
        <v>6770.6027822835522</v>
      </c>
      <c r="D60" s="4">
        <v>1385</v>
      </c>
      <c r="E60" s="4">
        <f t="shared" si="0"/>
        <v>47.958436374508494</v>
      </c>
      <c r="F60" s="4">
        <f t="shared" si="1"/>
        <v>1337.0415636254916</v>
      </c>
      <c r="G60" s="5">
        <v>44165</v>
      </c>
    </row>
    <row r="61" spans="2:7" ht="23.25" customHeight="1" x14ac:dyDescent="0.3">
      <c r="B61" s="3">
        <v>57</v>
      </c>
      <c r="C61" s="4">
        <f t="shared" si="2"/>
        <v>5433.5612186580602</v>
      </c>
      <c r="D61" s="4">
        <v>1385</v>
      </c>
      <c r="E61" s="4">
        <f t="shared" si="0"/>
        <v>38.487725298827932</v>
      </c>
      <c r="F61" s="4">
        <f t="shared" si="1"/>
        <v>1346.5122747011721</v>
      </c>
      <c r="G61" s="5">
        <v>44196</v>
      </c>
    </row>
    <row r="62" spans="2:7" ht="23.25" customHeight="1" x14ac:dyDescent="0.3">
      <c r="B62" s="3">
        <v>58</v>
      </c>
      <c r="C62" s="4">
        <f t="shared" si="2"/>
        <v>4087.0489439568883</v>
      </c>
      <c r="D62" s="4">
        <v>1385</v>
      </c>
      <c r="E62" s="4">
        <f t="shared" si="0"/>
        <v>28.94993001969463</v>
      </c>
      <c r="F62" s="4">
        <f t="shared" si="1"/>
        <v>1356.0500699803054</v>
      </c>
      <c r="G62" s="5">
        <v>44227</v>
      </c>
    </row>
    <row r="63" spans="2:7" ht="23.25" customHeight="1" x14ac:dyDescent="0.3">
      <c r="B63" s="3">
        <v>59</v>
      </c>
      <c r="C63" s="4">
        <f t="shared" si="2"/>
        <v>2730.9988739765831</v>
      </c>
      <c r="D63" s="4">
        <v>1385</v>
      </c>
      <c r="E63" s="4">
        <f t="shared" si="0"/>
        <v>19.344575357334133</v>
      </c>
      <c r="F63" s="4">
        <f t="shared" si="1"/>
        <v>1365.6554246426658</v>
      </c>
      <c r="G63" s="5">
        <v>44255</v>
      </c>
    </row>
    <row r="64" spans="2:7" ht="23.25" customHeight="1" x14ac:dyDescent="0.3">
      <c r="B64" s="3">
        <v>60</v>
      </c>
      <c r="C64" s="4">
        <f t="shared" si="2"/>
        <v>1365.3434493339173</v>
      </c>
      <c r="D64" s="4">
        <v>1377.5</v>
      </c>
      <c r="E64" s="4">
        <f t="shared" si="0"/>
        <v>9.6711827661152494</v>
      </c>
      <c r="F64" s="4">
        <f t="shared" si="1"/>
        <v>1367.8288172338848</v>
      </c>
      <c r="G64" s="5">
        <v>44286</v>
      </c>
    </row>
    <row r="65" spans="4:6" ht="23.25" customHeight="1" x14ac:dyDescent="0.3">
      <c r="D65" s="4">
        <f>SUM(D5:D64)</f>
        <v>83092.5</v>
      </c>
      <c r="E65" s="4">
        <f>SUM(E5:E64)</f>
        <v>15590.014632100017</v>
      </c>
      <c r="F65" s="4">
        <f>SUM(F5:F64)</f>
        <v>67502.485367900008</v>
      </c>
    </row>
  </sheetData>
  <printOptions gridLines="1"/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/>
  <dimension ref="B1:H65"/>
  <sheetViews>
    <sheetView zoomScale="120" zoomScaleNormal="120" workbookViewId="0">
      <selection activeCell="J5" sqref="J5"/>
    </sheetView>
  </sheetViews>
  <sheetFormatPr defaultColWidth="9.109375" defaultRowHeight="23.25" customHeight="1" x14ac:dyDescent="0.3"/>
  <cols>
    <col min="1" max="1" width="3.33203125" style="3" customWidth="1"/>
    <col min="2" max="2" width="6.5546875" style="3" customWidth="1"/>
    <col min="3" max="3" width="13.5546875" style="4" customWidth="1"/>
    <col min="4" max="4" width="13.109375" style="4" customWidth="1"/>
    <col min="5" max="5" width="11.109375" style="4" customWidth="1"/>
    <col min="6" max="6" width="13.109375" style="4" customWidth="1"/>
    <col min="7" max="7" width="14.5546875" style="3" customWidth="1"/>
    <col min="8" max="8" width="11.5546875" style="3" customWidth="1"/>
    <col min="9" max="16384" width="9.109375" style="3"/>
  </cols>
  <sheetData>
    <row r="1" spans="2:8" ht="23.25" customHeight="1" x14ac:dyDescent="0.3">
      <c r="B1" s="16" t="s">
        <v>42</v>
      </c>
    </row>
    <row r="2" spans="2:8" ht="23.25" customHeight="1" x14ac:dyDescent="0.3">
      <c r="B2" s="12" t="s">
        <v>19</v>
      </c>
    </row>
    <row r="3" spans="2:8" ht="23.25" customHeight="1" x14ac:dyDescent="0.3">
      <c r="B3" s="12" t="s">
        <v>18</v>
      </c>
    </row>
    <row r="4" spans="2:8" s="1" customFormat="1" ht="28.8" x14ac:dyDescent="0.3">
      <c r="B4" s="1" t="s">
        <v>3</v>
      </c>
      <c r="C4" s="2" t="s">
        <v>4</v>
      </c>
      <c r="D4" s="2" t="s">
        <v>0</v>
      </c>
      <c r="E4" s="2" t="s">
        <v>1</v>
      </c>
      <c r="F4" s="2" t="s">
        <v>2</v>
      </c>
      <c r="G4" s="1" t="s">
        <v>5</v>
      </c>
      <c r="H4" s="1" t="s">
        <v>6</v>
      </c>
    </row>
    <row r="5" spans="2:8" ht="23.25" customHeight="1" x14ac:dyDescent="0.3">
      <c r="B5" s="3">
        <v>1</v>
      </c>
      <c r="C5" s="4">
        <v>78000</v>
      </c>
      <c r="D5" s="4">
        <v>1601</v>
      </c>
      <c r="E5" s="4">
        <f>C5*8.5%/12</f>
        <v>552.50000000000011</v>
      </c>
      <c r="F5" s="4">
        <f>D5-E5</f>
        <v>1048.5</v>
      </c>
      <c r="G5" s="5">
        <v>42404</v>
      </c>
    </row>
    <row r="6" spans="2:8" ht="23.25" customHeight="1" x14ac:dyDescent="0.3">
      <c r="B6" s="3">
        <v>2</v>
      </c>
      <c r="C6" s="4">
        <f>C5-F5</f>
        <v>76951.5</v>
      </c>
      <c r="D6" s="4">
        <v>1601</v>
      </c>
      <c r="E6" s="4">
        <f t="shared" ref="E6:E64" si="0">C6*8.5%/12</f>
        <v>545.073125</v>
      </c>
      <c r="F6" s="4">
        <f t="shared" ref="F6:F64" si="1">D6-E6</f>
        <v>1055.9268750000001</v>
      </c>
      <c r="G6" s="5">
        <v>42433</v>
      </c>
    </row>
    <row r="7" spans="2:8" ht="23.25" customHeight="1" x14ac:dyDescent="0.3">
      <c r="B7" s="3">
        <v>3</v>
      </c>
      <c r="C7" s="4">
        <f t="shared" ref="C7:C64" si="2">C6-F6</f>
        <v>75895.573124999995</v>
      </c>
      <c r="D7" s="4">
        <v>1601</v>
      </c>
      <c r="E7" s="4">
        <f t="shared" si="0"/>
        <v>537.59364296875003</v>
      </c>
      <c r="F7" s="4">
        <f t="shared" si="1"/>
        <v>1063.4063570312501</v>
      </c>
      <c r="G7" s="5">
        <v>42464</v>
      </c>
    </row>
    <row r="8" spans="2:8" ht="23.25" customHeight="1" x14ac:dyDescent="0.3">
      <c r="B8" s="3">
        <v>4</v>
      </c>
      <c r="C8" s="4">
        <f t="shared" si="2"/>
        <v>74832.166767968738</v>
      </c>
      <c r="D8" s="4">
        <v>1601</v>
      </c>
      <c r="E8" s="4">
        <f t="shared" si="0"/>
        <v>530.06118127311197</v>
      </c>
      <c r="F8" s="4">
        <f t="shared" si="1"/>
        <v>1070.938818726888</v>
      </c>
      <c r="G8" s="5">
        <v>42494</v>
      </c>
    </row>
    <row r="9" spans="2:8" ht="23.25" customHeight="1" x14ac:dyDescent="0.3">
      <c r="B9" s="3">
        <v>5</v>
      </c>
      <c r="C9" s="4">
        <f t="shared" si="2"/>
        <v>73761.227949241846</v>
      </c>
      <c r="D9" s="4">
        <v>1601</v>
      </c>
      <c r="E9" s="4">
        <f t="shared" si="0"/>
        <v>522.47536464046311</v>
      </c>
      <c r="F9" s="4">
        <f t="shared" si="1"/>
        <v>1078.5246353595369</v>
      </c>
      <c r="G9" s="5">
        <v>42525</v>
      </c>
    </row>
    <row r="10" spans="2:8" ht="23.25" customHeight="1" x14ac:dyDescent="0.3">
      <c r="B10" s="3">
        <v>6</v>
      </c>
      <c r="C10" s="4">
        <f t="shared" si="2"/>
        <v>72682.703313882303</v>
      </c>
      <c r="D10" s="4">
        <v>1601</v>
      </c>
      <c r="E10" s="4">
        <f t="shared" si="0"/>
        <v>514.83581513999968</v>
      </c>
      <c r="F10" s="4">
        <f t="shared" si="1"/>
        <v>1086.1641848600002</v>
      </c>
      <c r="G10" s="5">
        <v>42555</v>
      </c>
    </row>
    <row r="11" spans="2:8" ht="23.25" customHeight="1" x14ac:dyDescent="0.3">
      <c r="B11" s="3">
        <v>7</v>
      </c>
      <c r="C11" s="4">
        <f t="shared" si="2"/>
        <v>71596.539129022305</v>
      </c>
      <c r="D11" s="4">
        <v>1601</v>
      </c>
      <c r="E11" s="4">
        <f t="shared" si="0"/>
        <v>507.14215216390807</v>
      </c>
      <c r="F11" s="4">
        <f t="shared" si="1"/>
        <v>1093.8578478360919</v>
      </c>
      <c r="G11" s="5">
        <v>42586</v>
      </c>
    </row>
    <row r="12" spans="2:8" ht="23.25" customHeight="1" x14ac:dyDescent="0.3">
      <c r="B12" s="3">
        <v>8</v>
      </c>
      <c r="C12" s="4">
        <f t="shared" si="2"/>
        <v>70502.681281186218</v>
      </c>
      <c r="D12" s="4">
        <v>1601</v>
      </c>
      <c r="E12" s="4">
        <f t="shared" si="0"/>
        <v>499.39399240840243</v>
      </c>
      <c r="F12" s="4">
        <f t="shared" si="1"/>
        <v>1101.6060075915975</v>
      </c>
      <c r="G12" s="5">
        <v>42617</v>
      </c>
    </row>
    <row r="13" spans="2:8" ht="23.25" customHeight="1" x14ac:dyDescent="0.3">
      <c r="B13" s="3">
        <v>9</v>
      </c>
      <c r="C13" s="4">
        <f t="shared" si="2"/>
        <v>69401.075273594615</v>
      </c>
      <c r="D13" s="4">
        <v>1601</v>
      </c>
      <c r="E13" s="4">
        <f t="shared" si="0"/>
        <v>491.5909498546286</v>
      </c>
      <c r="F13" s="4">
        <f t="shared" si="1"/>
        <v>1109.4090501453713</v>
      </c>
      <c r="G13" s="5">
        <v>42647</v>
      </c>
    </row>
    <row r="14" spans="2:8" ht="23.25" customHeight="1" x14ac:dyDescent="0.3">
      <c r="B14" s="3">
        <v>10</v>
      </c>
      <c r="C14" s="4">
        <f t="shared" si="2"/>
        <v>68291.66622344924</v>
      </c>
      <c r="D14" s="4">
        <v>1601</v>
      </c>
      <c r="E14" s="4">
        <f t="shared" si="0"/>
        <v>483.73263574943212</v>
      </c>
      <c r="F14" s="4">
        <f t="shared" si="1"/>
        <v>1117.2673642505679</v>
      </c>
      <c r="G14" s="5">
        <v>42678</v>
      </c>
    </row>
    <row r="15" spans="2:8" ht="23.25" customHeight="1" x14ac:dyDescent="0.3">
      <c r="B15" s="3">
        <v>11</v>
      </c>
      <c r="C15" s="4">
        <f t="shared" si="2"/>
        <v>67174.398859198671</v>
      </c>
      <c r="D15" s="4">
        <v>1601</v>
      </c>
      <c r="E15" s="4">
        <f t="shared" si="0"/>
        <v>475.81865858599059</v>
      </c>
      <c r="F15" s="4">
        <f t="shared" si="1"/>
        <v>1125.1813414140095</v>
      </c>
      <c r="G15" s="5">
        <v>42708</v>
      </c>
    </row>
    <row r="16" spans="2:8" ht="23.25" customHeight="1" x14ac:dyDescent="0.3">
      <c r="B16" s="3">
        <v>12</v>
      </c>
      <c r="C16" s="4">
        <f t="shared" si="2"/>
        <v>66049.217517784666</v>
      </c>
      <c r="D16" s="4">
        <v>1601</v>
      </c>
      <c r="E16" s="4">
        <f t="shared" si="0"/>
        <v>467.84862408430809</v>
      </c>
      <c r="F16" s="4">
        <f t="shared" si="1"/>
        <v>1133.1513759156919</v>
      </c>
      <c r="G16" s="5">
        <v>42739</v>
      </c>
    </row>
    <row r="17" spans="2:7" ht="23.25" customHeight="1" x14ac:dyDescent="0.3">
      <c r="B17" s="3">
        <v>13</v>
      </c>
      <c r="C17" s="4">
        <f t="shared" si="2"/>
        <v>64916.066141868971</v>
      </c>
      <c r="D17" s="4">
        <v>1601</v>
      </c>
      <c r="E17" s="4">
        <f t="shared" si="0"/>
        <v>459.82213517157192</v>
      </c>
      <c r="F17" s="4">
        <f t="shared" si="1"/>
        <v>1141.177864828428</v>
      </c>
      <c r="G17" s="5">
        <v>42770</v>
      </c>
    </row>
    <row r="18" spans="2:7" ht="23.25" customHeight="1" x14ac:dyDescent="0.3">
      <c r="B18" s="3">
        <v>14</v>
      </c>
      <c r="C18" s="4">
        <f t="shared" si="2"/>
        <v>63774.88827704054</v>
      </c>
      <c r="D18" s="4">
        <v>1601</v>
      </c>
      <c r="E18" s="4">
        <f t="shared" si="0"/>
        <v>451.7387919623705</v>
      </c>
      <c r="F18" s="4">
        <f t="shared" si="1"/>
        <v>1149.2612080376296</v>
      </c>
      <c r="G18" s="5">
        <v>42798</v>
      </c>
    </row>
    <row r="19" spans="2:7" ht="23.25" customHeight="1" x14ac:dyDescent="0.3">
      <c r="B19" s="3">
        <v>15</v>
      </c>
      <c r="C19" s="4">
        <f t="shared" si="2"/>
        <v>62625.627069002912</v>
      </c>
      <c r="D19" s="4">
        <v>1601</v>
      </c>
      <c r="E19" s="4">
        <f t="shared" si="0"/>
        <v>443.59819173877071</v>
      </c>
      <c r="F19" s="4">
        <f t="shared" si="1"/>
        <v>1157.4018082612292</v>
      </c>
      <c r="G19" s="5">
        <v>42829</v>
      </c>
    </row>
    <row r="20" spans="2:7" ht="23.25" customHeight="1" x14ac:dyDescent="0.3">
      <c r="B20" s="3">
        <v>16</v>
      </c>
      <c r="C20" s="4">
        <f t="shared" si="2"/>
        <v>61468.225260741681</v>
      </c>
      <c r="D20" s="4">
        <v>1601</v>
      </c>
      <c r="E20" s="4">
        <f t="shared" si="0"/>
        <v>435.39992893025357</v>
      </c>
      <c r="F20" s="4">
        <f t="shared" si="1"/>
        <v>1165.6000710697465</v>
      </c>
      <c r="G20" s="5">
        <v>42859</v>
      </c>
    </row>
    <row r="21" spans="2:7" ht="23.25" customHeight="1" x14ac:dyDescent="0.3">
      <c r="B21" s="3">
        <v>17</v>
      </c>
      <c r="C21" s="4">
        <f t="shared" si="2"/>
        <v>60302.625189671933</v>
      </c>
      <c r="D21" s="4">
        <v>1601</v>
      </c>
      <c r="E21" s="4">
        <f t="shared" si="0"/>
        <v>427.14359509350953</v>
      </c>
      <c r="F21" s="4">
        <f t="shared" si="1"/>
        <v>1173.8564049064905</v>
      </c>
      <c r="G21" s="5">
        <v>42890</v>
      </c>
    </row>
    <row r="22" spans="2:7" ht="23.25" customHeight="1" x14ac:dyDescent="0.3">
      <c r="B22" s="3">
        <v>18</v>
      </c>
      <c r="C22" s="4">
        <f t="shared" si="2"/>
        <v>59128.768784765445</v>
      </c>
      <c r="D22" s="4">
        <v>1601</v>
      </c>
      <c r="E22" s="4">
        <f t="shared" si="0"/>
        <v>418.82877889208862</v>
      </c>
      <c r="F22" s="4">
        <f t="shared" si="1"/>
        <v>1182.1712211079114</v>
      </c>
      <c r="G22" s="5">
        <v>42920</v>
      </c>
    </row>
    <row r="23" spans="2:7" ht="23.25" customHeight="1" x14ac:dyDescent="0.3">
      <c r="B23" s="3">
        <v>19</v>
      </c>
      <c r="C23" s="4">
        <f t="shared" si="2"/>
        <v>57946.597563657531</v>
      </c>
      <c r="D23" s="4">
        <v>1601</v>
      </c>
      <c r="E23" s="4">
        <f t="shared" si="0"/>
        <v>410.45506607590755</v>
      </c>
      <c r="F23" s="4">
        <f t="shared" si="1"/>
        <v>1190.5449339240924</v>
      </c>
      <c r="G23" s="5">
        <v>42951</v>
      </c>
    </row>
    <row r="24" spans="2:7" ht="23.25" customHeight="1" x14ac:dyDescent="0.3">
      <c r="B24" s="3">
        <v>20</v>
      </c>
      <c r="C24" s="4">
        <f t="shared" si="2"/>
        <v>56756.052629733436</v>
      </c>
      <c r="D24" s="4">
        <v>1601</v>
      </c>
      <c r="E24" s="4">
        <f t="shared" si="0"/>
        <v>402.02203946061189</v>
      </c>
      <c r="F24" s="4">
        <f t="shared" si="1"/>
        <v>1198.9779605393881</v>
      </c>
      <c r="G24" s="5">
        <v>42982</v>
      </c>
    </row>
    <row r="25" spans="2:7" ht="23.25" customHeight="1" x14ac:dyDescent="0.3">
      <c r="B25" s="3">
        <v>21</v>
      </c>
      <c r="C25" s="4">
        <f t="shared" si="2"/>
        <v>55557.074669194051</v>
      </c>
      <c r="D25" s="4">
        <v>1601</v>
      </c>
      <c r="E25" s="4">
        <f t="shared" si="0"/>
        <v>393.52927890679121</v>
      </c>
      <c r="F25" s="4">
        <f t="shared" si="1"/>
        <v>1207.4707210932088</v>
      </c>
      <c r="G25" s="5">
        <v>43012</v>
      </c>
    </row>
    <row r="26" spans="2:7" ht="23.25" customHeight="1" x14ac:dyDescent="0.3">
      <c r="B26" s="3">
        <v>22</v>
      </c>
      <c r="C26" s="4">
        <f t="shared" si="2"/>
        <v>54349.603948100841</v>
      </c>
      <c r="D26" s="4">
        <v>1601</v>
      </c>
      <c r="E26" s="4">
        <f t="shared" si="0"/>
        <v>384.9763612990476</v>
      </c>
      <c r="F26" s="4">
        <f t="shared" si="1"/>
        <v>1216.0236387009525</v>
      </c>
      <c r="G26" s="5">
        <v>43043</v>
      </c>
    </row>
    <row r="27" spans="2:7" ht="23.25" customHeight="1" x14ac:dyDescent="0.3">
      <c r="B27" s="3">
        <v>23</v>
      </c>
      <c r="C27" s="4">
        <f t="shared" si="2"/>
        <v>53133.580309399891</v>
      </c>
      <c r="D27" s="4">
        <v>1601</v>
      </c>
      <c r="E27" s="4">
        <f t="shared" si="0"/>
        <v>376.36286052491596</v>
      </c>
      <c r="F27" s="4">
        <f t="shared" si="1"/>
        <v>1224.637139475084</v>
      </c>
      <c r="G27" s="5">
        <v>43073</v>
      </c>
    </row>
    <row r="28" spans="2:7" ht="23.25" customHeight="1" x14ac:dyDescent="0.3">
      <c r="B28" s="3">
        <v>24</v>
      </c>
      <c r="C28" s="4">
        <f t="shared" si="2"/>
        <v>51908.943169924809</v>
      </c>
      <c r="D28" s="4">
        <v>1601</v>
      </c>
      <c r="E28" s="4">
        <f t="shared" si="0"/>
        <v>367.68834745363409</v>
      </c>
      <c r="F28" s="4">
        <f t="shared" si="1"/>
        <v>1233.3116525463658</v>
      </c>
      <c r="G28" s="5">
        <v>43104</v>
      </c>
    </row>
    <row r="29" spans="2:7" ht="23.25" customHeight="1" x14ac:dyDescent="0.3">
      <c r="B29" s="3">
        <v>25</v>
      </c>
      <c r="C29" s="4">
        <f t="shared" si="2"/>
        <v>50675.631517378446</v>
      </c>
      <c r="D29" s="4">
        <v>1601</v>
      </c>
      <c r="E29" s="4">
        <f t="shared" si="0"/>
        <v>358.95238991476407</v>
      </c>
      <c r="F29" s="4">
        <f t="shared" si="1"/>
        <v>1242.0476100852359</v>
      </c>
      <c r="G29" s="5">
        <v>43135</v>
      </c>
    </row>
    <row r="30" spans="2:7" ht="23.25" customHeight="1" x14ac:dyDescent="0.3">
      <c r="B30" s="3">
        <v>26</v>
      </c>
      <c r="C30" s="4">
        <f t="shared" si="2"/>
        <v>49433.583907293207</v>
      </c>
      <c r="D30" s="4">
        <v>1601</v>
      </c>
      <c r="E30" s="4">
        <f t="shared" si="0"/>
        <v>350.15455267666022</v>
      </c>
      <c r="F30" s="4">
        <f t="shared" si="1"/>
        <v>1250.8454473233398</v>
      </c>
      <c r="G30" s="5">
        <v>43163</v>
      </c>
    </row>
    <row r="31" spans="2:7" ht="23.25" customHeight="1" x14ac:dyDescent="0.3">
      <c r="B31" s="3">
        <v>27</v>
      </c>
      <c r="C31" s="4">
        <f t="shared" si="2"/>
        <v>48182.738459969863</v>
      </c>
      <c r="D31" s="4">
        <v>1601</v>
      </c>
      <c r="E31" s="4">
        <f t="shared" si="0"/>
        <v>341.29439742478655</v>
      </c>
      <c r="F31" s="4">
        <f t="shared" si="1"/>
        <v>1259.7056025752136</v>
      </c>
      <c r="G31" s="5">
        <v>43194</v>
      </c>
    </row>
    <row r="32" spans="2:7" ht="23.25" customHeight="1" x14ac:dyDescent="0.3">
      <c r="B32" s="3">
        <v>28</v>
      </c>
      <c r="C32" s="4">
        <f t="shared" si="2"/>
        <v>46923.032857394646</v>
      </c>
      <c r="D32" s="4">
        <v>1601</v>
      </c>
      <c r="E32" s="4">
        <f t="shared" si="0"/>
        <v>332.37148273987879</v>
      </c>
      <c r="F32" s="4">
        <f t="shared" si="1"/>
        <v>1268.6285172601213</v>
      </c>
      <c r="G32" s="5">
        <v>43224</v>
      </c>
    </row>
    <row r="33" spans="2:7" ht="23.25" customHeight="1" x14ac:dyDescent="0.3">
      <c r="B33" s="3">
        <v>29</v>
      </c>
      <c r="C33" s="4">
        <f t="shared" si="2"/>
        <v>45654.404340134526</v>
      </c>
      <c r="D33" s="4">
        <v>1601</v>
      </c>
      <c r="E33" s="4">
        <f t="shared" si="0"/>
        <v>323.38536407595291</v>
      </c>
      <c r="F33" s="4">
        <f t="shared" si="1"/>
        <v>1277.614635924047</v>
      </c>
      <c r="G33" s="5">
        <v>43255</v>
      </c>
    </row>
    <row r="34" spans="2:7" ht="23.25" customHeight="1" x14ac:dyDescent="0.3">
      <c r="B34" s="3">
        <v>30</v>
      </c>
      <c r="C34" s="4">
        <f t="shared" si="2"/>
        <v>44376.789704210481</v>
      </c>
      <c r="D34" s="4">
        <v>1601</v>
      </c>
      <c r="E34" s="4">
        <f t="shared" si="0"/>
        <v>314.33559373815757</v>
      </c>
      <c r="F34" s="4">
        <f t="shared" si="1"/>
        <v>1286.6644062618425</v>
      </c>
      <c r="G34" s="5">
        <v>43285</v>
      </c>
    </row>
    <row r="35" spans="2:7" ht="23.25" customHeight="1" x14ac:dyDescent="0.3">
      <c r="B35" s="3">
        <v>31</v>
      </c>
      <c r="C35" s="4">
        <f t="shared" si="2"/>
        <v>43090.125297948638</v>
      </c>
      <c r="D35" s="4">
        <v>1601</v>
      </c>
      <c r="E35" s="4">
        <f t="shared" si="0"/>
        <v>305.22172086046953</v>
      </c>
      <c r="F35" s="4">
        <f t="shared" si="1"/>
        <v>1295.7782791395305</v>
      </c>
      <c r="G35" s="5">
        <v>43316</v>
      </c>
    </row>
    <row r="36" spans="2:7" ht="23.25" customHeight="1" x14ac:dyDescent="0.3">
      <c r="B36" s="3">
        <v>32</v>
      </c>
      <c r="C36" s="4">
        <f t="shared" si="2"/>
        <v>41794.347018809109</v>
      </c>
      <c r="D36" s="4">
        <v>1601</v>
      </c>
      <c r="E36" s="4">
        <f t="shared" si="0"/>
        <v>296.04329138323118</v>
      </c>
      <c r="F36" s="4">
        <f t="shared" si="1"/>
        <v>1304.9567086167688</v>
      </c>
      <c r="G36" s="5">
        <v>43347</v>
      </c>
    </row>
    <row r="37" spans="2:7" ht="23.25" customHeight="1" x14ac:dyDescent="0.3">
      <c r="B37" s="3">
        <v>33</v>
      </c>
      <c r="C37" s="4">
        <f t="shared" si="2"/>
        <v>40489.390310192342</v>
      </c>
      <c r="D37" s="4">
        <v>1601</v>
      </c>
      <c r="E37" s="4">
        <f t="shared" si="0"/>
        <v>286.79984803052912</v>
      </c>
      <c r="F37" s="4">
        <f t="shared" si="1"/>
        <v>1314.2001519694709</v>
      </c>
      <c r="G37" s="5">
        <v>43377</v>
      </c>
    </row>
    <row r="38" spans="2:7" ht="23.25" customHeight="1" x14ac:dyDescent="0.3">
      <c r="B38" s="3">
        <v>34</v>
      </c>
      <c r="C38" s="4">
        <f t="shared" si="2"/>
        <v>39175.190158222875</v>
      </c>
      <c r="D38" s="4">
        <v>1601</v>
      </c>
      <c r="E38" s="4">
        <f t="shared" si="0"/>
        <v>277.49093028741203</v>
      </c>
      <c r="F38" s="4">
        <f t="shared" si="1"/>
        <v>1323.5090697125879</v>
      </c>
      <c r="G38" s="5">
        <v>43408</v>
      </c>
    </row>
    <row r="39" spans="2:7" ht="23.25" customHeight="1" x14ac:dyDescent="0.3">
      <c r="B39" s="3">
        <v>35</v>
      </c>
      <c r="C39" s="4">
        <f t="shared" si="2"/>
        <v>37851.68108851029</v>
      </c>
      <c r="D39" s="4">
        <v>1601</v>
      </c>
      <c r="E39" s="4">
        <f t="shared" si="0"/>
        <v>268.11607437694789</v>
      </c>
      <c r="F39" s="4">
        <f t="shared" si="1"/>
        <v>1332.8839256230522</v>
      </c>
      <c r="G39" s="5">
        <v>43438</v>
      </c>
    </row>
    <row r="40" spans="2:7" ht="23.25" customHeight="1" x14ac:dyDescent="0.3">
      <c r="B40" s="3">
        <v>36</v>
      </c>
      <c r="C40" s="4">
        <f t="shared" si="2"/>
        <v>36518.79716288724</v>
      </c>
      <c r="D40" s="4">
        <v>1601</v>
      </c>
      <c r="E40" s="4">
        <f t="shared" si="0"/>
        <v>258.67481323711797</v>
      </c>
      <c r="F40" s="4">
        <f t="shared" si="1"/>
        <v>1342.3251867628819</v>
      </c>
      <c r="G40" s="5">
        <v>43469</v>
      </c>
    </row>
    <row r="41" spans="2:7" ht="23.25" customHeight="1" x14ac:dyDescent="0.3">
      <c r="B41" s="3">
        <v>37</v>
      </c>
      <c r="C41" s="4">
        <f t="shared" si="2"/>
        <v>35176.471976124361</v>
      </c>
      <c r="D41" s="4">
        <v>1601</v>
      </c>
      <c r="E41" s="4">
        <f t="shared" si="0"/>
        <v>249.16667649754757</v>
      </c>
      <c r="F41" s="4">
        <f t="shared" si="1"/>
        <v>1351.8333235024525</v>
      </c>
      <c r="G41" s="5">
        <v>43500</v>
      </c>
    </row>
    <row r="42" spans="2:7" ht="23.25" customHeight="1" x14ac:dyDescent="0.3">
      <c r="B42" s="3">
        <v>38</v>
      </c>
      <c r="C42" s="4">
        <f t="shared" si="2"/>
        <v>33824.638652621907</v>
      </c>
      <c r="D42" s="4">
        <v>1601</v>
      </c>
      <c r="E42" s="4">
        <f t="shared" si="0"/>
        <v>239.59119045607187</v>
      </c>
      <c r="F42" s="4">
        <f t="shared" si="1"/>
        <v>1361.4088095439281</v>
      </c>
      <c r="G42" s="5">
        <v>43528</v>
      </c>
    </row>
    <row r="43" spans="2:7" ht="23.25" customHeight="1" x14ac:dyDescent="0.3">
      <c r="B43" s="3">
        <v>39</v>
      </c>
      <c r="C43" s="4">
        <f t="shared" si="2"/>
        <v>32463.229843077977</v>
      </c>
      <c r="D43" s="4">
        <v>1601</v>
      </c>
      <c r="E43" s="4">
        <f t="shared" si="0"/>
        <v>229.94787805513567</v>
      </c>
      <c r="F43" s="4">
        <f t="shared" si="1"/>
        <v>1371.0521219448642</v>
      </c>
      <c r="G43" s="5">
        <v>43559</v>
      </c>
    </row>
    <row r="44" spans="2:7" ht="23.25" customHeight="1" x14ac:dyDescent="0.3">
      <c r="B44" s="3">
        <v>40</v>
      </c>
      <c r="C44" s="4">
        <f t="shared" si="2"/>
        <v>31092.177721133114</v>
      </c>
      <c r="D44" s="4">
        <v>1601</v>
      </c>
      <c r="E44" s="4">
        <f t="shared" si="0"/>
        <v>220.23625885802622</v>
      </c>
      <c r="F44" s="4">
        <f t="shared" si="1"/>
        <v>1380.7637411419737</v>
      </c>
      <c r="G44" s="5">
        <v>43589</v>
      </c>
    </row>
    <row r="45" spans="2:7" ht="23.25" customHeight="1" x14ac:dyDescent="0.3">
      <c r="B45" s="3">
        <v>41</v>
      </c>
      <c r="C45" s="4">
        <f t="shared" si="2"/>
        <v>29711.413979991139</v>
      </c>
      <c r="D45" s="4">
        <v>1601</v>
      </c>
      <c r="E45" s="4">
        <f t="shared" si="0"/>
        <v>210.45584902493727</v>
      </c>
      <c r="F45" s="4">
        <f t="shared" si="1"/>
        <v>1390.5441509750626</v>
      </c>
      <c r="G45" s="5">
        <v>43620</v>
      </c>
    </row>
    <row r="46" spans="2:7" ht="23.25" customHeight="1" x14ac:dyDescent="0.3">
      <c r="B46" s="3">
        <v>42</v>
      </c>
      <c r="C46" s="4">
        <f t="shared" si="2"/>
        <v>28320.869829016076</v>
      </c>
      <c r="D46" s="4">
        <v>1601</v>
      </c>
      <c r="E46" s="4">
        <f t="shared" si="0"/>
        <v>200.60616128886389</v>
      </c>
      <c r="F46" s="4">
        <f t="shared" si="1"/>
        <v>1400.3938387111361</v>
      </c>
      <c r="G46" s="5">
        <v>43650</v>
      </c>
    </row>
    <row r="47" spans="2:7" ht="23.25" customHeight="1" x14ac:dyDescent="0.3">
      <c r="B47" s="3">
        <v>43</v>
      </c>
      <c r="C47" s="4">
        <f t="shared" si="2"/>
        <v>26920.475990304938</v>
      </c>
      <c r="D47" s="4">
        <v>1601</v>
      </c>
      <c r="E47" s="4">
        <f t="shared" si="0"/>
        <v>190.68670493132666</v>
      </c>
      <c r="F47" s="4">
        <f t="shared" si="1"/>
        <v>1410.3132950686734</v>
      </c>
      <c r="G47" s="5">
        <v>43681</v>
      </c>
    </row>
    <row r="48" spans="2:7" ht="23.25" customHeight="1" x14ac:dyDescent="0.3">
      <c r="B48" s="3">
        <v>44</v>
      </c>
      <c r="C48" s="4">
        <f t="shared" si="2"/>
        <v>25510.162695236264</v>
      </c>
      <c r="D48" s="4">
        <v>1601</v>
      </c>
      <c r="E48" s="4">
        <f t="shared" si="0"/>
        <v>180.69698575792356</v>
      </c>
      <c r="F48" s="4">
        <f t="shared" si="1"/>
        <v>1420.3030142420764</v>
      </c>
      <c r="G48" s="5">
        <v>43712</v>
      </c>
    </row>
    <row r="49" spans="2:7" ht="23.25" customHeight="1" x14ac:dyDescent="0.3">
      <c r="B49" s="3">
        <v>45</v>
      </c>
      <c r="C49" s="4">
        <f t="shared" si="2"/>
        <v>24089.859680994188</v>
      </c>
      <c r="D49" s="4">
        <v>1601</v>
      </c>
      <c r="E49" s="4">
        <f t="shared" si="0"/>
        <v>170.63650607370883</v>
      </c>
      <c r="F49" s="4">
        <f t="shared" si="1"/>
        <v>1430.3634939262911</v>
      </c>
      <c r="G49" s="5">
        <v>43742</v>
      </c>
    </row>
    <row r="50" spans="2:7" ht="23.25" customHeight="1" x14ac:dyDescent="0.3">
      <c r="B50" s="3">
        <v>46</v>
      </c>
      <c r="C50" s="4">
        <f t="shared" si="2"/>
        <v>22659.496187067896</v>
      </c>
      <c r="D50" s="4">
        <v>1601</v>
      </c>
      <c r="E50" s="4">
        <f t="shared" si="0"/>
        <v>160.50476465839762</v>
      </c>
      <c r="F50" s="4">
        <f t="shared" si="1"/>
        <v>1440.4952353416024</v>
      </c>
      <c r="G50" s="5">
        <v>43773</v>
      </c>
    </row>
    <row r="51" spans="2:7" ht="23.25" customHeight="1" x14ac:dyDescent="0.3">
      <c r="B51" s="3">
        <v>47</v>
      </c>
      <c r="C51" s="4">
        <f t="shared" si="2"/>
        <v>21219.000951726295</v>
      </c>
      <c r="D51" s="4">
        <v>1601</v>
      </c>
      <c r="E51" s="4">
        <f t="shared" si="0"/>
        <v>150.30125674139461</v>
      </c>
      <c r="F51" s="4">
        <f t="shared" si="1"/>
        <v>1450.6987432586054</v>
      </c>
      <c r="G51" s="5">
        <v>43803</v>
      </c>
    </row>
    <row r="52" spans="2:7" ht="23.25" customHeight="1" x14ac:dyDescent="0.3">
      <c r="B52" s="3">
        <v>48</v>
      </c>
      <c r="C52" s="4">
        <f t="shared" si="2"/>
        <v>19768.302208467689</v>
      </c>
      <c r="D52" s="4">
        <v>1601</v>
      </c>
      <c r="E52" s="4">
        <f t="shared" si="0"/>
        <v>140.02547397664614</v>
      </c>
      <c r="F52" s="4">
        <f t="shared" si="1"/>
        <v>1460.974526023354</v>
      </c>
      <c r="G52" s="5">
        <v>43834</v>
      </c>
    </row>
    <row r="53" spans="2:7" ht="23.25" customHeight="1" x14ac:dyDescent="0.3">
      <c r="B53" s="3">
        <v>49</v>
      </c>
      <c r="C53" s="4">
        <f t="shared" si="2"/>
        <v>18307.327682444335</v>
      </c>
      <c r="D53" s="4">
        <v>1601</v>
      </c>
      <c r="E53" s="4">
        <f t="shared" si="0"/>
        <v>129.67690441731403</v>
      </c>
      <c r="F53" s="4">
        <f t="shared" si="1"/>
        <v>1471.3230955826859</v>
      </c>
      <c r="G53" s="5">
        <v>43865</v>
      </c>
    </row>
    <row r="54" spans="2:7" ht="23.25" customHeight="1" x14ac:dyDescent="0.3">
      <c r="B54" s="3">
        <v>50</v>
      </c>
      <c r="C54" s="4">
        <f t="shared" si="2"/>
        <v>16836.004586861647</v>
      </c>
      <c r="D54" s="4">
        <v>1601</v>
      </c>
      <c r="E54" s="4">
        <f t="shared" si="0"/>
        <v>119.25503249027001</v>
      </c>
      <c r="F54" s="4">
        <f t="shared" si="1"/>
        <v>1481.74496750973</v>
      </c>
      <c r="G54" s="5">
        <v>43894</v>
      </c>
    </row>
    <row r="55" spans="2:7" ht="23.25" customHeight="1" x14ac:dyDescent="0.3">
      <c r="B55" s="3">
        <v>51</v>
      </c>
      <c r="C55" s="4">
        <f t="shared" si="2"/>
        <v>15354.259619351917</v>
      </c>
      <c r="D55" s="4">
        <v>1601</v>
      </c>
      <c r="E55" s="4">
        <f t="shared" si="0"/>
        <v>108.75933897040942</v>
      </c>
      <c r="F55" s="4">
        <f t="shared" si="1"/>
        <v>1492.2406610295907</v>
      </c>
      <c r="G55" s="5">
        <v>43925</v>
      </c>
    </row>
    <row r="56" spans="2:7" ht="23.25" customHeight="1" x14ac:dyDescent="0.3">
      <c r="B56" s="3">
        <v>52</v>
      </c>
      <c r="C56" s="4">
        <f t="shared" si="2"/>
        <v>13862.018958322325</v>
      </c>
      <c r="D56" s="4">
        <v>1601</v>
      </c>
      <c r="E56" s="4">
        <f t="shared" si="0"/>
        <v>98.18930095478315</v>
      </c>
      <c r="F56" s="4">
        <f t="shared" si="1"/>
        <v>1502.8106990452168</v>
      </c>
      <c r="G56" s="5">
        <v>43955</v>
      </c>
    </row>
    <row r="57" spans="2:7" ht="23.25" customHeight="1" x14ac:dyDescent="0.3">
      <c r="B57" s="3">
        <v>53</v>
      </c>
      <c r="C57" s="4">
        <f t="shared" si="2"/>
        <v>12359.208259277109</v>
      </c>
      <c r="D57" s="4">
        <v>1601</v>
      </c>
      <c r="E57" s="4">
        <f t="shared" si="0"/>
        <v>87.544391836546197</v>
      </c>
      <c r="F57" s="4">
        <f t="shared" si="1"/>
        <v>1513.4556081634537</v>
      </c>
      <c r="G57" s="5">
        <v>43986</v>
      </c>
    </row>
    <row r="58" spans="2:7" ht="23.25" customHeight="1" x14ac:dyDescent="0.3">
      <c r="B58" s="3">
        <v>54</v>
      </c>
      <c r="C58" s="4">
        <f t="shared" si="2"/>
        <v>10845.752651113657</v>
      </c>
      <c r="D58" s="4">
        <v>1601</v>
      </c>
      <c r="E58" s="4">
        <f t="shared" si="0"/>
        <v>76.824081278721749</v>
      </c>
      <c r="F58" s="4">
        <f t="shared" si="1"/>
        <v>1524.1759187212783</v>
      </c>
      <c r="G58" s="5">
        <v>44016</v>
      </c>
    </row>
    <row r="59" spans="2:7" ht="23.25" customHeight="1" x14ac:dyDescent="0.3">
      <c r="B59" s="3">
        <v>55</v>
      </c>
      <c r="C59" s="4">
        <f t="shared" si="2"/>
        <v>9321.5767323923792</v>
      </c>
      <c r="D59" s="4">
        <v>1601</v>
      </c>
      <c r="E59" s="4">
        <f t="shared" si="0"/>
        <v>66.02783518777936</v>
      </c>
      <c r="F59" s="4">
        <f t="shared" si="1"/>
        <v>1534.9721648122206</v>
      </c>
      <c r="G59" s="5">
        <v>44047</v>
      </c>
    </row>
    <row r="60" spans="2:7" ht="23.25" customHeight="1" x14ac:dyDescent="0.3">
      <c r="B60" s="3">
        <v>56</v>
      </c>
      <c r="C60" s="4">
        <f t="shared" si="2"/>
        <v>7786.6045675801588</v>
      </c>
      <c r="D60" s="4">
        <v>1601</v>
      </c>
      <c r="E60" s="4">
        <f t="shared" si="0"/>
        <v>55.155115687026125</v>
      </c>
      <c r="F60" s="4">
        <f t="shared" si="1"/>
        <v>1545.8448843129738</v>
      </c>
      <c r="G60" s="5">
        <v>44078</v>
      </c>
    </row>
    <row r="61" spans="2:7" ht="23.25" customHeight="1" x14ac:dyDescent="0.3">
      <c r="B61" s="3">
        <v>57</v>
      </c>
      <c r="C61" s="4">
        <f t="shared" si="2"/>
        <v>6240.7596832671852</v>
      </c>
      <c r="D61" s="4">
        <v>1601</v>
      </c>
      <c r="E61" s="4">
        <f t="shared" si="0"/>
        <v>44.205381089809229</v>
      </c>
      <c r="F61" s="4">
        <f t="shared" si="1"/>
        <v>1556.7946189101908</v>
      </c>
      <c r="G61" s="5">
        <v>44108</v>
      </c>
    </row>
    <row r="62" spans="2:7" ht="23.25" customHeight="1" x14ac:dyDescent="0.3">
      <c r="B62" s="3">
        <v>58</v>
      </c>
      <c r="C62" s="4">
        <f t="shared" si="2"/>
        <v>4683.9650643569948</v>
      </c>
      <c r="D62" s="4">
        <v>1601</v>
      </c>
      <c r="E62" s="4">
        <f t="shared" si="0"/>
        <v>33.178085872528719</v>
      </c>
      <c r="F62" s="4">
        <f t="shared" si="1"/>
        <v>1567.8219141274712</v>
      </c>
      <c r="G62" s="5">
        <v>44139</v>
      </c>
    </row>
    <row r="63" spans="2:7" ht="23.25" customHeight="1" x14ac:dyDescent="0.3">
      <c r="B63" s="3">
        <v>59</v>
      </c>
      <c r="C63" s="4">
        <f t="shared" si="2"/>
        <v>3116.1431502295236</v>
      </c>
      <c r="D63" s="4">
        <v>1601</v>
      </c>
      <c r="E63" s="4">
        <f t="shared" si="0"/>
        <v>22.072680647459126</v>
      </c>
      <c r="F63" s="4">
        <f t="shared" si="1"/>
        <v>1578.927319352541</v>
      </c>
      <c r="G63" s="5">
        <v>44169</v>
      </c>
    </row>
    <row r="64" spans="2:7" ht="23.25" customHeight="1" x14ac:dyDescent="0.3">
      <c r="B64" s="3">
        <v>60</v>
      </c>
      <c r="C64" s="4">
        <f t="shared" si="2"/>
        <v>1537.2158308769826</v>
      </c>
      <c r="D64" s="4">
        <v>1559</v>
      </c>
      <c r="E64" s="4">
        <f t="shared" si="0"/>
        <v>10.888612135378628</v>
      </c>
      <c r="F64" s="4">
        <f t="shared" si="1"/>
        <v>1548.1113878646213</v>
      </c>
      <c r="G64" s="5">
        <v>44200</v>
      </c>
    </row>
    <row r="65" spans="4:6" ht="23.25" customHeight="1" x14ac:dyDescent="0.3">
      <c r="D65" s="4">
        <f>SUM(D5:D64)</f>
        <v>96018</v>
      </c>
      <c r="E65" s="4">
        <f>SUM(E5:E64)</f>
        <v>18007.104443012377</v>
      </c>
      <c r="F65" s="4">
        <f>SUM(F5:F64)</f>
        <v>78010.895556987598</v>
      </c>
    </row>
  </sheetData>
  <printOptions gridLines="1"/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/>
  <dimension ref="A1:H65"/>
  <sheetViews>
    <sheetView zoomScale="120" zoomScaleNormal="120" workbookViewId="0">
      <selection activeCell="K8" sqref="K8"/>
    </sheetView>
  </sheetViews>
  <sheetFormatPr defaultColWidth="9.109375" defaultRowHeight="23.25" customHeight="1" x14ac:dyDescent="0.3"/>
  <cols>
    <col min="1" max="1" width="3.33203125" style="3" customWidth="1"/>
    <col min="2" max="2" width="7.33203125" style="3" customWidth="1"/>
    <col min="3" max="3" width="13.5546875" style="4" customWidth="1"/>
    <col min="4" max="4" width="13.109375" style="4" customWidth="1"/>
    <col min="5" max="5" width="11.109375" style="4" customWidth="1"/>
    <col min="6" max="6" width="13.109375" style="4" customWidth="1"/>
    <col min="7" max="7" width="14.5546875" style="3" customWidth="1"/>
    <col min="8" max="8" width="11.5546875" style="3" customWidth="1"/>
    <col min="9" max="16384" width="9.109375" style="3"/>
  </cols>
  <sheetData>
    <row r="1" spans="1:8" ht="23.25" customHeight="1" x14ac:dyDescent="0.3">
      <c r="B1" s="16" t="s">
        <v>7</v>
      </c>
    </row>
    <row r="2" spans="1:8" ht="23.25" customHeight="1" x14ac:dyDescent="0.3">
      <c r="B2" s="12" t="s">
        <v>8</v>
      </c>
      <c r="C2" s="11"/>
      <c r="D2" s="12"/>
      <c r="E2" s="11"/>
      <c r="F2" s="11"/>
      <c r="G2" s="13"/>
    </row>
    <row r="3" spans="1:8" ht="23.25" customHeight="1" x14ac:dyDescent="0.3">
      <c r="B3" s="12" t="s">
        <v>9</v>
      </c>
      <c r="C3" s="11"/>
      <c r="D3" s="12"/>
      <c r="E3" s="11"/>
      <c r="F3" s="11"/>
      <c r="G3" s="13"/>
    </row>
    <row r="4" spans="1:8" s="14" customFormat="1" ht="28.8" x14ac:dyDescent="0.3">
      <c r="B4" s="14" t="s">
        <v>3</v>
      </c>
      <c r="C4" s="15" t="s">
        <v>4</v>
      </c>
      <c r="D4" s="15" t="s">
        <v>0</v>
      </c>
      <c r="E4" s="15" t="s">
        <v>1</v>
      </c>
      <c r="F4" s="15" t="s">
        <v>2</v>
      </c>
      <c r="G4" s="14" t="s">
        <v>5</v>
      </c>
      <c r="H4" s="14" t="s">
        <v>6</v>
      </c>
    </row>
    <row r="5" spans="1:8" ht="23.25" customHeight="1" x14ac:dyDescent="0.3">
      <c r="A5" s="3" t="s">
        <v>10</v>
      </c>
      <c r="B5" s="3">
        <v>1</v>
      </c>
      <c r="C5" s="4">
        <v>144000</v>
      </c>
      <c r="D5" s="4">
        <v>2880</v>
      </c>
      <c r="E5" s="4">
        <f>C5*8%/12</f>
        <v>960</v>
      </c>
      <c r="F5" s="4">
        <f>D5-E5</f>
        <v>1920</v>
      </c>
      <c r="G5" s="5">
        <v>42918</v>
      </c>
    </row>
    <row r="6" spans="1:8" ht="23.25" customHeight="1" x14ac:dyDescent="0.3">
      <c r="A6" s="3" t="s">
        <v>11</v>
      </c>
      <c r="B6" s="3">
        <v>2</v>
      </c>
      <c r="C6" s="4">
        <f>C5-F5</f>
        <v>142080</v>
      </c>
      <c r="D6" s="4">
        <v>2880</v>
      </c>
      <c r="E6" s="4">
        <f t="shared" ref="E6:E64" si="0">C6*8%/12</f>
        <v>947.19999999999993</v>
      </c>
      <c r="F6" s="4">
        <f t="shared" ref="F6:F64" si="1">D6-E6</f>
        <v>1932.8000000000002</v>
      </c>
      <c r="G6" s="5">
        <v>42949</v>
      </c>
    </row>
    <row r="7" spans="1:8" ht="23.25" customHeight="1" x14ac:dyDescent="0.3">
      <c r="A7" s="3" t="s">
        <v>12</v>
      </c>
      <c r="B7" s="3">
        <v>3</v>
      </c>
      <c r="C7" s="4">
        <f t="shared" ref="C7:C64" si="2">C6-F6</f>
        <v>140147.20000000001</v>
      </c>
      <c r="D7" s="4">
        <v>2880</v>
      </c>
      <c r="E7" s="4">
        <f t="shared" si="0"/>
        <v>934.31466666666677</v>
      </c>
      <c r="F7" s="4">
        <f t="shared" si="1"/>
        <v>1945.6853333333333</v>
      </c>
      <c r="G7" s="5">
        <v>42980</v>
      </c>
    </row>
    <row r="8" spans="1:8" ht="23.25" customHeight="1" x14ac:dyDescent="0.3">
      <c r="A8" s="3" t="s">
        <v>13</v>
      </c>
      <c r="B8" s="3">
        <v>4</v>
      </c>
      <c r="C8" s="4">
        <f t="shared" si="2"/>
        <v>138201.51466666668</v>
      </c>
      <c r="D8" s="4">
        <v>2880</v>
      </c>
      <c r="E8" s="4">
        <f t="shared" si="0"/>
        <v>921.34343111111127</v>
      </c>
      <c r="F8" s="4">
        <f t="shared" si="1"/>
        <v>1958.6565688888886</v>
      </c>
      <c r="G8" s="5">
        <v>43010</v>
      </c>
    </row>
    <row r="9" spans="1:8" ht="23.25" customHeight="1" x14ac:dyDescent="0.3">
      <c r="A9" s="3" t="s">
        <v>14</v>
      </c>
      <c r="B9" s="3">
        <v>5</v>
      </c>
      <c r="C9" s="4">
        <f t="shared" si="2"/>
        <v>136242.85809777779</v>
      </c>
      <c r="D9" s="4">
        <v>2880</v>
      </c>
      <c r="E9" s="4">
        <f t="shared" si="0"/>
        <v>908.28572065185199</v>
      </c>
      <c r="F9" s="4">
        <f t="shared" si="1"/>
        <v>1971.714279348148</v>
      </c>
      <c r="G9" s="5">
        <v>43041</v>
      </c>
    </row>
    <row r="10" spans="1:8" ht="23.25" customHeight="1" x14ac:dyDescent="0.3">
      <c r="A10" s="3" t="s">
        <v>15</v>
      </c>
      <c r="B10" s="3">
        <v>6</v>
      </c>
      <c r="C10" s="4">
        <f t="shared" si="2"/>
        <v>134271.14381842964</v>
      </c>
      <c r="D10" s="4">
        <v>2880</v>
      </c>
      <c r="E10" s="4">
        <f t="shared" si="0"/>
        <v>895.14095878953094</v>
      </c>
      <c r="F10" s="4">
        <f t="shared" si="1"/>
        <v>1984.8590412104691</v>
      </c>
      <c r="G10" s="5">
        <v>43071</v>
      </c>
    </row>
    <row r="11" spans="1:8" ht="23.25" customHeight="1" x14ac:dyDescent="0.3">
      <c r="A11" s="3" t="s">
        <v>10</v>
      </c>
      <c r="B11" s="3">
        <v>7</v>
      </c>
      <c r="C11" s="4">
        <f t="shared" si="2"/>
        <v>132286.28477721917</v>
      </c>
      <c r="D11" s="4">
        <v>2880</v>
      </c>
      <c r="E11" s="4">
        <f t="shared" si="0"/>
        <v>881.9085651814612</v>
      </c>
      <c r="F11" s="4">
        <f t="shared" si="1"/>
        <v>1998.0914348185388</v>
      </c>
      <c r="G11" s="5">
        <v>43102</v>
      </c>
    </row>
    <row r="12" spans="1:8" ht="23.25" customHeight="1" x14ac:dyDescent="0.3">
      <c r="A12" s="3" t="s">
        <v>16</v>
      </c>
      <c r="B12" s="3">
        <v>8</v>
      </c>
      <c r="C12" s="4">
        <f t="shared" si="2"/>
        <v>130288.19334240064</v>
      </c>
      <c r="D12" s="4">
        <v>2880</v>
      </c>
      <c r="E12" s="4">
        <f t="shared" si="0"/>
        <v>868.58795561600436</v>
      </c>
      <c r="F12" s="4">
        <f t="shared" si="1"/>
        <v>2011.4120443839956</v>
      </c>
      <c r="G12" s="5">
        <v>43133</v>
      </c>
    </row>
    <row r="13" spans="1:8" ht="23.25" customHeight="1" x14ac:dyDescent="0.3">
      <c r="A13" s="3" t="s">
        <v>17</v>
      </c>
      <c r="B13" s="3">
        <v>9</v>
      </c>
      <c r="C13" s="4">
        <f t="shared" si="2"/>
        <v>128276.78129801665</v>
      </c>
      <c r="D13" s="4">
        <v>2880</v>
      </c>
      <c r="E13" s="4">
        <f t="shared" si="0"/>
        <v>855.17854198677776</v>
      </c>
      <c r="F13" s="4">
        <f t="shared" si="1"/>
        <v>2024.8214580132221</v>
      </c>
      <c r="G13" s="5">
        <v>43161</v>
      </c>
    </row>
    <row r="14" spans="1:8" ht="23.25" customHeight="1" x14ac:dyDescent="0.3">
      <c r="A14" s="3" t="s">
        <v>11</v>
      </c>
      <c r="B14" s="3">
        <v>10</v>
      </c>
      <c r="C14" s="4">
        <f t="shared" si="2"/>
        <v>126251.95984000343</v>
      </c>
      <c r="D14" s="4">
        <v>2880</v>
      </c>
      <c r="E14" s="4">
        <f t="shared" si="0"/>
        <v>841.67973226668948</v>
      </c>
      <c r="F14" s="4">
        <f t="shared" si="1"/>
        <v>2038.3202677333106</v>
      </c>
      <c r="G14" s="5">
        <v>43192</v>
      </c>
    </row>
    <row r="15" spans="1:8" ht="23.25" customHeight="1" x14ac:dyDescent="0.3">
      <c r="A15" s="3" t="s">
        <v>17</v>
      </c>
      <c r="B15" s="3">
        <v>11</v>
      </c>
      <c r="C15" s="4">
        <f t="shared" si="2"/>
        <v>124213.63957227011</v>
      </c>
      <c r="D15" s="4">
        <v>2880</v>
      </c>
      <c r="E15" s="4">
        <f t="shared" si="0"/>
        <v>828.09093048180068</v>
      </c>
      <c r="F15" s="4">
        <f t="shared" si="1"/>
        <v>2051.9090695181994</v>
      </c>
      <c r="G15" s="5">
        <v>43222</v>
      </c>
    </row>
    <row r="16" spans="1:8" ht="23.25" customHeight="1" x14ac:dyDescent="0.3">
      <c r="A16" s="3" t="s">
        <v>10</v>
      </c>
      <c r="B16" s="3">
        <v>12</v>
      </c>
      <c r="C16" s="4">
        <f t="shared" si="2"/>
        <v>122161.73050275192</v>
      </c>
      <c r="D16" s="4">
        <v>2880</v>
      </c>
      <c r="E16" s="4">
        <f t="shared" si="0"/>
        <v>814.41153668501283</v>
      </c>
      <c r="F16" s="4">
        <f t="shared" si="1"/>
        <v>2065.5884633149872</v>
      </c>
      <c r="G16" s="5">
        <v>43253</v>
      </c>
    </row>
    <row r="17" spans="1:7" ht="23.25" customHeight="1" x14ac:dyDescent="0.3">
      <c r="A17" s="3" t="s">
        <v>10</v>
      </c>
      <c r="B17" s="3">
        <v>13</v>
      </c>
      <c r="C17" s="4">
        <f t="shared" si="2"/>
        <v>120096.14203943693</v>
      </c>
      <c r="D17" s="4">
        <v>2880</v>
      </c>
      <c r="E17" s="4">
        <f t="shared" si="0"/>
        <v>800.64094692957951</v>
      </c>
      <c r="F17" s="4">
        <f t="shared" si="1"/>
        <v>2079.3590530704205</v>
      </c>
      <c r="G17" s="5">
        <v>43283</v>
      </c>
    </row>
    <row r="18" spans="1:7" ht="23.25" customHeight="1" x14ac:dyDescent="0.3">
      <c r="A18" s="3" t="s">
        <v>11</v>
      </c>
      <c r="B18" s="3">
        <v>14</v>
      </c>
      <c r="C18" s="4">
        <f t="shared" si="2"/>
        <v>118016.78298636651</v>
      </c>
      <c r="D18" s="4">
        <v>2880</v>
      </c>
      <c r="E18" s="4">
        <f t="shared" si="0"/>
        <v>786.77855324244331</v>
      </c>
      <c r="F18" s="4">
        <f t="shared" si="1"/>
        <v>2093.2214467575568</v>
      </c>
      <c r="G18" s="5">
        <v>43314</v>
      </c>
    </row>
    <row r="19" spans="1:7" ht="23.25" customHeight="1" x14ac:dyDescent="0.3">
      <c r="A19" s="3" t="s">
        <v>12</v>
      </c>
      <c r="B19" s="3">
        <v>15</v>
      </c>
      <c r="C19" s="4">
        <f t="shared" si="2"/>
        <v>115923.56153960896</v>
      </c>
      <c r="D19" s="4">
        <v>2880</v>
      </c>
      <c r="E19" s="4">
        <f t="shared" si="0"/>
        <v>772.82374359739299</v>
      </c>
      <c r="F19" s="4">
        <f t="shared" si="1"/>
        <v>2107.1762564026071</v>
      </c>
      <c r="G19" s="5">
        <v>43345</v>
      </c>
    </row>
    <row r="20" spans="1:7" ht="23.25" customHeight="1" x14ac:dyDescent="0.3">
      <c r="A20" s="3" t="s">
        <v>13</v>
      </c>
      <c r="B20" s="3">
        <v>16</v>
      </c>
      <c r="C20" s="4">
        <f t="shared" si="2"/>
        <v>113816.38528320634</v>
      </c>
      <c r="D20" s="4">
        <v>2880</v>
      </c>
      <c r="E20" s="4">
        <f t="shared" si="0"/>
        <v>758.77590188804231</v>
      </c>
      <c r="F20" s="4">
        <f t="shared" si="1"/>
        <v>2121.2240981119576</v>
      </c>
      <c r="G20" s="5">
        <v>43375</v>
      </c>
    </row>
    <row r="21" spans="1:7" ht="23.25" customHeight="1" x14ac:dyDescent="0.3">
      <c r="A21" s="3" t="s">
        <v>14</v>
      </c>
      <c r="B21" s="3">
        <v>17</v>
      </c>
      <c r="C21" s="4">
        <f t="shared" si="2"/>
        <v>111695.16118509439</v>
      </c>
      <c r="D21" s="4">
        <v>2880</v>
      </c>
      <c r="E21" s="4">
        <f t="shared" si="0"/>
        <v>744.6344079006293</v>
      </c>
      <c r="F21" s="4">
        <f t="shared" si="1"/>
        <v>2135.3655920993706</v>
      </c>
      <c r="G21" s="5">
        <v>43406</v>
      </c>
    </row>
    <row r="22" spans="1:7" ht="23.25" customHeight="1" x14ac:dyDescent="0.3">
      <c r="A22" s="3" t="s">
        <v>15</v>
      </c>
      <c r="B22" s="3">
        <v>18</v>
      </c>
      <c r="C22" s="4">
        <f t="shared" si="2"/>
        <v>109559.79559299501</v>
      </c>
      <c r="D22" s="4">
        <v>2880</v>
      </c>
      <c r="E22" s="4">
        <f t="shared" si="0"/>
        <v>730.3986372866334</v>
      </c>
      <c r="F22" s="4">
        <f t="shared" si="1"/>
        <v>2149.6013627133666</v>
      </c>
      <c r="G22" s="5">
        <v>43436</v>
      </c>
    </row>
    <row r="23" spans="1:7" ht="23.25" customHeight="1" x14ac:dyDescent="0.3">
      <c r="A23" s="3" t="s">
        <v>10</v>
      </c>
      <c r="B23" s="3">
        <v>19</v>
      </c>
      <c r="C23" s="4">
        <f t="shared" si="2"/>
        <v>107410.19423028165</v>
      </c>
      <c r="D23" s="4">
        <v>2880</v>
      </c>
      <c r="E23" s="4">
        <f t="shared" si="0"/>
        <v>716.067961535211</v>
      </c>
      <c r="F23" s="4">
        <f t="shared" si="1"/>
        <v>2163.932038464789</v>
      </c>
      <c r="G23" s="5">
        <v>43467</v>
      </c>
    </row>
    <row r="24" spans="1:7" ht="23.25" customHeight="1" x14ac:dyDescent="0.3">
      <c r="A24" s="3" t="s">
        <v>16</v>
      </c>
      <c r="B24" s="3">
        <v>20</v>
      </c>
      <c r="C24" s="4">
        <f t="shared" si="2"/>
        <v>105246.26219181686</v>
      </c>
      <c r="D24" s="4">
        <v>2880</v>
      </c>
      <c r="E24" s="4">
        <f t="shared" si="0"/>
        <v>701.64174794544579</v>
      </c>
      <c r="F24" s="4">
        <f t="shared" si="1"/>
        <v>2178.3582520545542</v>
      </c>
      <c r="G24" s="5">
        <v>43498</v>
      </c>
    </row>
    <row r="25" spans="1:7" ht="23.25" customHeight="1" x14ac:dyDescent="0.3">
      <c r="A25" s="3" t="s">
        <v>17</v>
      </c>
      <c r="B25" s="3">
        <v>21</v>
      </c>
      <c r="C25" s="4">
        <f t="shared" si="2"/>
        <v>103067.9039397623</v>
      </c>
      <c r="D25" s="4">
        <v>2880</v>
      </c>
      <c r="E25" s="4">
        <f t="shared" si="0"/>
        <v>687.11935959841537</v>
      </c>
      <c r="F25" s="4">
        <f t="shared" si="1"/>
        <v>2192.8806404015845</v>
      </c>
      <c r="G25" s="5">
        <v>43526</v>
      </c>
    </row>
    <row r="26" spans="1:7" ht="23.25" customHeight="1" x14ac:dyDescent="0.3">
      <c r="A26" s="3" t="s">
        <v>11</v>
      </c>
      <c r="B26" s="3">
        <v>22</v>
      </c>
      <c r="C26" s="4">
        <f t="shared" si="2"/>
        <v>100875.02329936072</v>
      </c>
      <c r="D26" s="4">
        <v>2880</v>
      </c>
      <c r="E26" s="4">
        <f t="shared" si="0"/>
        <v>672.5001553290715</v>
      </c>
      <c r="F26" s="4">
        <f t="shared" si="1"/>
        <v>2207.4998446709287</v>
      </c>
      <c r="G26" s="5">
        <v>43557</v>
      </c>
    </row>
    <row r="27" spans="1:7" ht="23.25" customHeight="1" x14ac:dyDescent="0.3">
      <c r="A27" s="3" t="s">
        <v>17</v>
      </c>
      <c r="B27" s="3">
        <v>23</v>
      </c>
      <c r="C27" s="4">
        <f t="shared" si="2"/>
        <v>98667.523454689799</v>
      </c>
      <c r="D27" s="4">
        <v>2880</v>
      </c>
      <c r="E27" s="4">
        <f t="shared" si="0"/>
        <v>657.78348969793194</v>
      </c>
      <c r="F27" s="4">
        <f t="shared" si="1"/>
        <v>2222.2165103020679</v>
      </c>
      <c r="G27" s="5">
        <v>43587</v>
      </c>
    </row>
    <row r="28" spans="1:7" ht="23.25" customHeight="1" x14ac:dyDescent="0.3">
      <c r="A28" s="3" t="s">
        <v>10</v>
      </c>
      <c r="B28" s="3">
        <v>24</v>
      </c>
      <c r="C28" s="4">
        <f t="shared" si="2"/>
        <v>96445.306944387732</v>
      </c>
      <c r="D28" s="4">
        <v>2880</v>
      </c>
      <c r="E28" s="4">
        <f t="shared" si="0"/>
        <v>642.96871296258485</v>
      </c>
      <c r="F28" s="4">
        <f t="shared" si="1"/>
        <v>2237.031287037415</v>
      </c>
      <c r="G28" s="5">
        <v>43618</v>
      </c>
    </row>
    <row r="29" spans="1:7" ht="23.25" customHeight="1" x14ac:dyDescent="0.3">
      <c r="A29" s="3" t="s">
        <v>10</v>
      </c>
      <c r="B29" s="3">
        <v>25</v>
      </c>
      <c r="C29" s="4">
        <f t="shared" si="2"/>
        <v>94208.275657350314</v>
      </c>
      <c r="D29" s="4">
        <v>2880</v>
      </c>
      <c r="E29" s="4">
        <f t="shared" si="0"/>
        <v>628.05517104900207</v>
      </c>
      <c r="F29" s="4">
        <f t="shared" si="1"/>
        <v>2251.9448289509978</v>
      </c>
      <c r="G29" s="5">
        <v>43648</v>
      </c>
    </row>
    <row r="30" spans="1:7" ht="23.25" customHeight="1" x14ac:dyDescent="0.3">
      <c r="A30" s="3" t="s">
        <v>11</v>
      </c>
      <c r="B30" s="3">
        <v>26</v>
      </c>
      <c r="C30" s="4">
        <f t="shared" si="2"/>
        <v>91956.33082839931</v>
      </c>
      <c r="D30" s="4">
        <v>2880</v>
      </c>
      <c r="E30" s="4">
        <f t="shared" si="0"/>
        <v>613.04220552266213</v>
      </c>
      <c r="F30" s="4">
        <f t="shared" si="1"/>
        <v>2266.9577944773378</v>
      </c>
      <c r="G30" s="5">
        <v>43679</v>
      </c>
    </row>
    <row r="31" spans="1:7" ht="23.25" customHeight="1" x14ac:dyDescent="0.3">
      <c r="A31" s="3" t="s">
        <v>12</v>
      </c>
      <c r="B31" s="3">
        <v>27</v>
      </c>
      <c r="C31" s="4">
        <f t="shared" si="2"/>
        <v>89689.373033921976</v>
      </c>
      <c r="D31" s="4">
        <v>2880</v>
      </c>
      <c r="E31" s="4">
        <f t="shared" si="0"/>
        <v>597.92915355947991</v>
      </c>
      <c r="F31" s="4">
        <f t="shared" si="1"/>
        <v>2282.0708464405202</v>
      </c>
      <c r="G31" s="5">
        <v>43710</v>
      </c>
    </row>
    <row r="32" spans="1:7" ht="23.25" customHeight="1" x14ac:dyDescent="0.3">
      <c r="A32" s="3" t="s">
        <v>13</v>
      </c>
      <c r="B32" s="3">
        <v>28</v>
      </c>
      <c r="C32" s="4">
        <f t="shared" si="2"/>
        <v>87407.302187481459</v>
      </c>
      <c r="D32" s="4">
        <v>2880</v>
      </c>
      <c r="E32" s="4">
        <f t="shared" si="0"/>
        <v>582.71534791654301</v>
      </c>
      <c r="F32" s="4">
        <f t="shared" si="1"/>
        <v>2297.2846520834569</v>
      </c>
      <c r="G32" s="5">
        <v>43740</v>
      </c>
    </row>
    <row r="33" spans="1:7" ht="23.25" customHeight="1" x14ac:dyDescent="0.3">
      <c r="A33" s="3" t="s">
        <v>14</v>
      </c>
      <c r="B33" s="3">
        <v>29</v>
      </c>
      <c r="C33" s="4">
        <f t="shared" si="2"/>
        <v>85110.017535398001</v>
      </c>
      <c r="D33" s="4">
        <v>2880</v>
      </c>
      <c r="E33" s="4">
        <f t="shared" si="0"/>
        <v>567.40011690265339</v>
      </c>
      <c r="F33" s="4">
        <f t="shared" si="1"/>
        <v>2312.5998830973467</v>
      </c>
      <c r="G33" s="5">
        <v>43771</v>
      </c>
    </row>
    <row r="34" spans="1:7" ht="23.25" customHeight="1" x14ac:dyDescent="0.3">
      <c r="A34" s="3" t="s">
        <v>15</v>
      </c>
      <c r="B34" s="3">
        <v>30</v>
      </c>
      <c r="C34" s="4">
        <f t="shared" si="2"/>
        <v>82797.417652300661</v>
      </c>
      <c r="D34" s="4">
        <v>2880</v>
      </c>
      <c r="E34" s="4">
        <f t="shared" si="0"/>
        <v>551.98278434867109</v>
      </c>
      <c r="F34" s="4">
        <f t="shared" si="1"/>
        <v>2328.017215651329</v>
      </c>
      <c r="G34" s="5">
        <v>43801</v>
      </c>
    </row>
    <row r="35" spans="1:7" ht="23.25" customHeight="1" x14ac:dyDescent="0.3">
      <c r="A35" s="3" t="s">
        <v>10</v>
      </c>
      <c r="B35" s="3">
        <v>31</v>
      </c>
      <c r="C35" s="4">
        <f t="shared" si="2"/>
        <v>80469.400436649332</v>
      </c>
      <c r="D35" s="4">
        <v>2880</v>
      </c>
      <c r="E35" s="4">
        <f t="shared" si="0"/>
        <v>536.46266957766227</v>
      </c>
      <c r="F35" s="4">
        <f t="shared" si="1"/>
        <v>2343.5373304223376</v>
      </c>
      <c r="G35" s="5">
        <v>43832</v>
      </c>
    </row>
    <row r="36" spans="1:7" ht="23.25" customHeight="1" x14ac:dyDescent="0.3">
      <c r="A36" s="3" t="s">
        <v>16</v>
      </c>
      <c r="B36" s="3">
        <v>32</v>
      </c>
      <c r="C36" s="4">
        <f t="shared" si="2"/>
        <v>78125.863106227</v>
      </c>
      <c r="D36" s="4">
        <v>2880</v>
      </c>
      <c r="E36" s="4">
        <f t="shared" si="0"/>
        <v>520.83908737484671</v>
      </c>
      <c r="F36" s="4">
        <f t="shared" si="1"/>
        <v>2359.1609126251533</v>
      </c>
      <c r="G36" s="5">
        <v>43863</v>
      </c>
    </row>
    <row r="37" spans="1:7" ht="23.25" customHeight="1" x14ac:dyDescent="0.3">
      <c r="A37" s="3" t="s">
        <v>17</v>
      </c>
      <c r="B37" s="3">
        <v>33</v>
      </c>
      <c r="C37" s="4">
        <f t="shared" si="2"/>
        <v>75766.702193601843</v>
      </c>
      <c r="D37" s="4">
        <v>2880</v>
      </c>
      <c r="E37" s="4">
        <f t="shared" si="0"/>
        <v>505.11134795734557</v>
      </c>
      <c r="F37" s="4">
        <f t="shared" si="1"/>
        <v>2374.8886520426545</v>
      </c>
      <c r="G37" s="5">
        <v>43892</v>
      </c>
    </row>
    <row r="38" spans="1:7" ht="23.25" customHeight="1" x14ac:dyDescent="0.3">
      <c r="A38" s="3" t="s">
        <v>11</v>
      </c>
      <c r="B38" s="3">
        <v>34</v>
      </c>
      <c r="C38" s="4">
        <f t="shared" si="2"/>
        <v>73391.813541559182</v>
      </c>
      <c r="D38" s="4">
        <v>2880</v>
      </c>
      <c r="E38" s="4">
        <f t="shared" si="0"/>
        <v>489.27875694372784</v>
      </c>
      <c r="F38" s="4">
        <f t="shared" si="1"/>
        <v>2390.7212430562722</v>
      </c>
      <c r="G38" s="5">
        <v>43923</v>
      </c>
    </row>
    <row r="39" spans="1:7" ht="23.25" customHeight="1" x14ac:dyDescent="0.3">
      <c r="A39" s="3" t="s">
        <v>17</v>
      </c>
      <c r="B39" s="3">
        <v>35</v>
      </c>
      <c r="C39" s="4">
        <f t="shared" si="2"/>
        <v>71001.092298502917</v>
      </c>
      <c r="D39" s="4">
        <v>2880</v>
      </c>
      <c r="E39" s="4">
        <f t="shared" si="0"/>
        <v>473.34061532335278</v>
      </c>
      <c r="F39" s="4">
        <f t="shared" si="1"/>
        <v>2406.6593846766473</v>
      </c>
      <c r="G39" s="5">
        <v>43953</v>
      </c>
    </row>
    <row r="40" spans="1:7" ht="23.25" customHeight="1" x14ac:dyDescent="0.3">
      <c r="A40" s="3" t="s">
        <v>10</v>
      </c>
      <c r="B40" s="3">
        <v>36</v>
      </c>
      <c r="C40" s="4">
        <f t="shared" si="2"/>
        <v>68594.432913826269</v>
      </c>
      <c r="D40" s="4">
        <v>2880</v>
      </c>
      <c r="E40" s="4">
        <f t="shared" si="0"/>
        <v>457.29621942550847</v>
      </c>
      <c r="F40" s="4">
        <f t="shared" si="1"/>
        <v>2422.7037805744917</v>
      </c>
      <c r="G40" s="5">
        <v>43984</v>
      </c>
    </row>
    <row r="41" spans="1:7" ht="23.25" customHeight="1" x14ac:dyDescent="0.3">
      <c r="A41" s="3" t="s">
        <v>10</v>
      </c>
      <c r="B41" s="3">
        <v>37</v>
      </c>
      <c r="C41" s="4">
        <f t="shared" si="2"/>
        <v>66171.729133251778</v>
      </c>
      <c r="D41" s="4">
        <v>2880</v>
      </c>
      <c r="E41" s="4">
        <f t="shared" si="0"/>
        <v>441.14486088834519</v>
      </c>
      <c r="F41" s="4">
        <f t="shared" si="1"/>
        <v>2438.8551391116548</v>
      </c>
      <c r="G41" s="5">
        <v>44014</v>
      </c>
    </row>
    <row r="42" spans="1:7" ht="23.25" customHeight="1" x14ac:dyDescent="0.3">
      <c r="A42" s="3" t="s">
        <v>11</v>
      </c>
      <c r="B42" s="3">
        <v>38</v>
      </c>
      <c r="C42" s="4">
        <f t="shared" si="2"/>
        <v>63732.873994140122</v>
      </c>
      <c r="D42" s="4">
        <v>2880</v>
      </c>
      <c r="E42" s="4">
        <f t="shared" si="0"/>
        <v>424.88582662760081</v>
      </c>
      <c r="F42" s="4">
        <f t="shared" si="1"/>
        <v>2455.1141733723994</v>
      </c>
      <c r="G42" s="5">
        <v>44045</v>
      </c>
    </row>
    <row r="43" spans="1:7" ht="23.25" customHeight="1" x14ac:dyDescent="0.3">
      <c r="A43" s="3" t="s">
        <v>12</v>
      </c>
      <c r="B43" s="3">
        <v>39</v>
      </c>
      <c r="C43" s="4">
        <f t="shared" si="2"/>
        <v>61277.759820767722</v>
      </c>
      <c r="D43" s="4">
        <v>2880</v>
      </c>
      <c r="E43" s="4">
        <f t="shared" si="0"/>
        <v>408.51839880511812</v>
      </c>
      <c r="F43" s="4">
        <f t="shared" si="1"/>
        <v>2471.4816011948819</v>
      </c>
      <c r="G43" s="5">
        <v>44076</v>
      </c>
    </row>
    <row r="44" spans="1:7" ht="23.25" customHeight="1" x14ac:dyDescent="0.3">
      <c r="A44" s="3" t="s">
        <v>13</v>
      </c>
      <c r="B44" s="3">
        <v>40</v>
      </c>
      <c r="C44" s="4">
        <f t="shared" si="2"/>
        <v>58806.278219572843</v>
      </c>
      <c r="D44" s="4">
        <v>2880</v>
      </c>
      <c r="E44" s="4">
        <f t="shared" si="0"/>
        <v>392.04185479715233</v>
      </c>
      <c r="F44" s="4">
        <f t="shared" si="1"/>
        <v>2487.9581452028478</v>
      </c>
      <c r="G44" s="5">
        <v>44106</v>
      </c>
    </row>
    <row r="45" spans="1:7" ht="23.25" customHeight="1" x14ac:dyDescent="0.3">
      <c r="A45" s="3" t="s">
        <v>14</v>
      </c>
      <c r="B45" s="3">
        <v>41</v>
      </c>
      <c r="C45" s="4">
        <f t="shared" si="2"/>
        <v>56318.320074369993</v>
      </c>
      <c r="D45" s="4">
        <v>2880</v>
      </c>
      <c r="E45" s="4">
        <f t="shared" si="0"/>
        <v>375.45546716246662</v>
      </c>
      <c r="F45" s="4">
        <f t="shared" si="1"/>
        <v>2504.5445328375336</v>
      </c>
      <c r="G45" s="5">
        <v>44137</v>
      </c>
    </row>
    <row r="46" spans="1:7" ht="23.25" customHeight="1" x14ac:dyDescent="0.3">
      <c r="A46" s="3" t="s">
        <v>15</v>
      </c>
      <c r="B46" s="3">
        <v>42</v>
      </c>
      <c r="C46" s="4">
        <f t="shared" si="2"/>
        <v>53813.775541532457</v>
      </c>
      <c r="D46" s="4">
        <v>2880</v>
      </c>
      <c r="E46" s="4">
        <f t="shared" si="0"/>
        <v>358.75850361021639</v>
      </c>
      <c r="F46" s="4">
        <f t="shared" si="1"/>
        <v>2521.2414963897836</v>
      </c>
      <c r="G46" s="5">
        <v>44167</v>
      </c>
    </row>
    <row r="47" spans="1:7" ht="23.25" customHeight="1" x14ac:dyDescent="0.3">
      <c r="A47" s="3" t="s">
        <v>10</v>
      </c>
      <c r="B47" s="3">
        <v>43</v>
      </c>
      <c r="C47" s="4">
        <f t="shared" si="2"/>
        <v>51292.534045142675</v>
      </c>
      <c r="D47" s="4">
        <v>2880</v>
      </c>
      <c r="E47" s="4">
        <f t="shared" si="0"/>
        <v>341.95022696761788</v>
      </c>
      <c r="F47" s="4">
        <f t="shared" si="1"/>
        <v>2538.0497730323823</v>
      </c>
      <c r="G47" s="5">
        <v>44198</v>
      </c>
    </row>
    <row r="48" spans="1:7" ht="23.25" customHeight="1" x14ac:dyDescent="0.3">
      <c r="A48" s="3" t="s">
        <v>16</v>
      </c>
      <c r="B48" s="3">
        <v>44</v>
      </c>
      <c r="C48" s="4">
        <f t="shared" si="2"/>
        <v>48754.48427211029</v>
      </c>
      <c r="D48" s="4">
        <v>2880</v>
      </c>
      <c r="E48" s="4">
        <f t="shared" si="0"/>
        <v>325.02989514740193</v>
      </c>
      <c r="F48" s="4">
        <f t="shared" si="1"/>
        <v>2554.9701048525981</v>
      </c>
      <c r="G48" s="5">
        <v>44229</v>
      </c>
    </row>
    <row r="49" spans="1:7" ht="23.25" customHeight="1" x14ac:dyDescent="0.3">
      <c r="A49" s="3" t="s">
        <v>17</v>
      </c>
      <c r="B49" s="3">
        <v>45</v>
      </c>
      <c r="C49" s="4">
        <f t="shared" si="2"/>
        <v>46199.514167257694</v>
      </c>
      <c r="D49" s="4">
        <v>2880</v>
      </c>
      <c r="E49" s="4">
        <f t="shared" si="0"/>
        <v>307.9967611150513</v>
      </c>
      <c r="F49" s="4">
        <f t="shared" si="1"/>
        <v>2572.0032388849486</v>
      </c>
      <c r="G49" s="5">
        <v>44257</v>
      </c>
    </row>
    <row r="50" spans="1:7" ht="23.25" customHeight="1" x14ac:dyDescent="0.3">
      <c r="A50" s="3" t="s">
        <v>11</v>
      </c>
      <c r="B50" s="3">
        <v>46</v>
      </c>
      <c r="C50" s="4">
        <f t="shared" si="2"/>
        <v>43627.510928372743</v>
      </c>
      <c r="D50" s="4">
        <v>2880</v>
      </c>
      <c r="E50" s="4">
        <f t="shared" si="0"/>
        <v>290.85007285581827</v>
      </c>
      <c r="F50" s="4">
        <f t="shared" si="1"/>
        <v>2589.1499271441817</v>
      </c>
      <c r="G50" s="5">
        <v>44288</v>
      </c>
    </row>
    <row r="51" spans="1:7" ht="23.25" customHeight="1" x14ac:dyDescent="0.3">
      <c r="A51" s="3" t="s">
        <v>17</v>
      </c>
      <c r="B51" s="3">
        <v>47</v>
      </c>
      <c r="C51" s="4">
        <f t="shared" si="2"/>
        <v>41038.361001228564</v>
      </c>
      <c r="D51" s="4">
        <v>2880</v>
      </c>
      <c r="E51" s="4">
        <f t="shared" si="0"/>
        <v>273.58907334152377</v>
      </c>
      <c r="F51" s="4">
        <f t="shared" si="1"/>
        <v>2606.4109266584765</v>
      </c>
      <c r="G51" s="5">
        <v>44318</v>
      </c>
    </row>
    <row r="52" spans="1:7" ht="23.25" customHeight="1" x14ac:dyDescent="0.3">
      <c r="A52" s="3" t="s">
        <v>10</v>
      </c>
      <c r="B52" s="3">
        <v>48</v>
      </c>
      <c r="C52" s="4">
        <f t="shared" si="2"/>
        <v>38431.950074570086</v>
      </c>
      <c r="D52" s="4">
        <v>2880</v>
      </c>
      <c r="E52" s="4">
        <f t="shared" si="0"/>
        <v>256.21300049713392</v>
      </c>
      <c r="F52" s="4">
        <f t="shared" si="1"/>
        <v>2623.7869995028659</v>
      </c>
      <c r="G52" s="5">
        <v>44349</v>
      </c>
    </row>
    <row r="53" spans="1:7" ht="23.25" customHeight="1" x14ac:dyDescent="0.3">
      <c r="A53" s="3" t="s">
        <v>10</v>
      </c>
      <c r="B53" s="3">
        <v>49</v>
      </c>
      <c r="C53" s="4">
        <f t="shared" si="2"/>
        <v>35808.163075067219</v>
      </c>
      <c r="D53" s="4">
        <v>2880</v>
      </c>
      <c r="E53" s="4">
        <f t="shared" si="0"/>
        <v>238.7210871671148</v>
      </c>
      <c r="F53" s="4">
        <f t="shared" si="1"/>
        <v>2641.278912832885</v>
      </c>
      <c r="G53" s="5">
        <v>44379</v>
      </c>
    </row>
    <row r="54" spans="1:7" ht="23.25" customHeight="1" x14ac:dyDescent="0.3">
      <c r="A54" s="3" t="s">
        <v>11</v>
      </c>
      <c r="B54" s="3">
        <v>50</v>
      </c>
      <c r="C54" s="4">
        <f t="shared" si="2"/>
        <v>33166.884162234332</v>
      </c>
      <c r="D54" s="4">
        <v>2880</v>
      </c>
      <c r="E54" s="4">
        <f t="shared" si="0"/>
        <v>221.11256108156223</v>
      </c>
      <c r="F54" s="4">
        <f t="shared" si="1"/>
        <v>2658.887438918438</v>
      </c>
      <c r="G54" s="5">
        <v>44410</v>
      </c>
    </row>
    <row r="55" spans="1:7" ht="23.25" customHeight="1" x14ac:dyDescent="0.3">
      <c r="A55" s="3" t="s">
        <v>12</v>
      </c>
      <c r="B55" s="3">
        <v>51</v>
      </c>
      <c r="C55" s="4">
        <f t="shared" si="2"/>
        <v>30507.996723315893</v>
      </c>
      <c r="D55" s="4">
        <v>2880</v>
      </c>
      <c r="E55" s="4">
        <f t="shared" si="0"/>
        <v>203.38664482210595</v>
      </c>
      <c r="F55" s="4">
        <f t="shared" si="1"/>
        <v>2676.6133551778939</v>
      </c>
      <c r="G55" s="5">
        <v>44441</v>
      </c>
    </row>
    <row r="56" spans="1:7" ht="23.25" customHeight="1" x14ac:dyDescent="0.3">
      <c r="A56" s="3" t="s">
        <v>13</v>
      </c>
      <c r="B56" s="3">
        <v>52</v>
      </c>
      <c r="C56" s="4">
        <f t="shared" si="2"/>
        <v>27831.383368137998</v>
      </c>
      <c r="D56" s="4">
        <v>2880</v>
      </c>
      <c r="E56" s="4">
        <f t="shared" si="0"/>
        <v>185.54255578758668</v>
      </c>
      <c r="F56" s="4">
        <f t="shared" si="1"/>
        <v>2694.4574442124135</v>
      </c>
      <c r="G56" s="5">
        <v>44471</v>
      </c>
    </row>
    <row r="57" spans="1:7" ht="23.25" customHeight="1" x14ac:dyDescent="0.3">
      <c r="A57" s="3" t="s">
        <v>14</v>
      </c>
      <c r="B57" s="3">
        <v>53</v>
      </c>
      <c r="C57" s="4">
        <f t="shared" si="2"/>
        <v>25136.925923925584</v>
      </c>
      <c r="D57" s="4">
        <v>2880</v>
      </c>
      <c r="E57" s="4">
        <f t="shared" si="0"/>
        <v>167.57950615950389</v>
      </c>
      <c r="F57" s="4">
        <f t="shared" si="1"/>
        <v>2712.420493840496</v>
      </c>
      <c r="G57" s="5">
        <v>44502</v>
      </c>
    </row>
    <row r="58" spans="1:7" ht="23.25" customHeight="1" x14ac:dyDescent="0.3">
      <c r="A58" s="3" t="s">
        <v>15</v>
      </c>
      <c r="B58" s="3">
        <v>54</v>
      </c>
      <c r="C58" s="4">
        <f t="shared" si="2"/>
        <v>22424.50543008509</v>
      </c>
      <c r="D58" s="4">
        <v>2880</v>
      </c>
      <c r="E58" s="4">
        <f t="shared" si="0"/>
        <v>149.49670286723395</v>
      </c>
      <c r="F58" s="4">
        <f t="shared" si="1"/>
        <v>2730.503297132766</v>
      </c>
      <c r="G58" s="5">
        <v>44532</v>
      </c>
    </row>
    <row r="59" spans="1:7" ht="23.25" customHeight="1" x14ac:dyDescent="0.3">
      <c r="A59" s="3" t="s">
        <v>10</v>
      </c>
      <c r="B59" s="3">
        <v>55</v>
      </c>
      <c r="C59" s="4">
        <f t="shared" si="2"/>
        <v>19694.002132952322</v>
      </c>
      <c r="D59" s="4">
        <v>2880</v>
      </c>
      <c r="E59" s="4">
        <f t="shared" si="0"/>
        <v>131.29334755301548</v>
      </c>
      <c r="F59" s="4">
        <f t="shared" si="1"/>
        <v>2748.7066524469847</v>
      </c>
      <c r="G59" s="5">
        <v>44563</v>
      </c>
    </row>
    <row r="60" spans="1:7" ht="23.25" customHeight="1" x14ac:dyDescent="0.3">
      <c r="A60" s="3" t="s">
        <v>16</v>
      </c>
      <c r="B60" s="3">
        <v>56</v>
      </c>
      <c r="C60" s="4">
        <f t="shared" si="2"/>
        <v>16945.295480505338</v>
      </c>
      <c r="D60" s="4">
        <v>2880</v>
      </c>
      <c r="E60" s="4">
        <f t="shared" si="0"/>
        <v>112.96863653670226</v>
      </c>
      <c r="F60" s="4">
        <f t="shared" si="1"/>
        <v>2767.0313634632976</v>
      </c>
      <c r="G60" s="5">
        <v>44594</v>
      </c>
    </row>
    <row r="61" spans="1:7" ht="23.25" customHeight="1" x14ac:dyDescent="0.3">
      <c r="A61" s="3" t="s">
        <v>17</v>
      </c>
      <c r="B61" s="3">
        <v>57</v>
      </c>
      <c r="C61" s="4">
        <f t="shared" si="2"/>
        <v>14178.264117042039</v>
      </c>
      <c r="D61" s="4">
        <v>2880</v>
      </c>
      <c r="E61" s="4">
        <f t="shared" si="0"/>
        <v>94.52176078028026</v>
      </c>
      <c r="F61" s="4">
        <f t="shared" si="1"/>
        <v>2785.4782392197199</v>
      </c>
      <c r="G61" s="5">
        <v>44622</v>
      </c>
    </row>
    <row r="62" spans="1:7" ht="23.25" customHeight="1" x14ac:dyDescent="0.3">
      <c r="A62" s="3" t="s">
        <v>11</v>
      </c>
      <c r="B62" s="3">
        <v>58</v>
      </c>
      <c r="C62" s="4">
        <f t="shared" si="2"/>
        <v>11392.78587782232</v>
      </c>
      <c r="D62" s="4">
        <v>2880</v>
      </c>
      <c r="E62" s="4">
        <f t="shared" si="0"/>
        <v>75.951905852148798</v>
      </c>
      <c r="F62" s="4">
        <f t="shared" si="1"/>
        <v>2804.0480941478513</v>
      </c>
      <c r="G62" s="5">
        <v>44653</v>
      </c>
    </row>
    <row r="63" spans="1:7" ht="23.25" customHeight="1" x14ac:dyDescent="0.3">
      <c r="A63" s="3" t="s">
        <v>17</v>
      </c>
      <c r="B63" s="3">
        <v>59</v>
      </c>
      <c r="C63" s="4">
        <f t="shared" si="2"/>
        <v>8588.737783674469</v>
      </c>
      <c r="D63" s="4">
        <v>2880</v>
      </c>
      <c r="E63" s="4">
        <f t="shared" si="0"/>
        <v>57.258251891163127</v>
      </c>
      <c r="F63" s="4">
        <f t="shared" si="1"/>
        <v>2822.7417481088369</v>
      </c>
      <c r="G63" s="5">
        <v>44683</v>
      </c>
    </row>
    <row r="64" spans="1:7" ht="23.25" customHeight="1" x14ac:dyDescent="0.3">
      <c r="A64" s="3" t="s">
        <v>10</v>
      </c>
      <c r="B64" s="3">
        <v>60</v>
      </c>
      <c r="C64" s="4">
        <f t="shared" si="2"/>
        <v>5765.9960355656322</v>
      </c>
      <c r="D64" s="4">
        <v>2880</v>
      </c>
      <c r="E64" s="4">
        <f t="shared" si="0"/>
        <v>38.439973570437552</v>
      </c>
      <c r="F64" s="4">
        <f t="shared" si="1"/>
        <v>2841.5600264295626</v>
      </c>
      <c r="G64" s="5">
        <v>44714</v>
      </c>
    </row>
    <row r="65" spans="4:6" ht="23.25" customHeight="1" x14ac:dyDescent="0.3">
      <c r="D65" s="4">
        <f>SUM(D5:D64)</f>
        <v>172800</v>
      </c>
      <c r="E65" s="4">
        <f>SUM(E5:E64)</f>
        <v>31724.436009136043</v>
      </c>
      <c r="F65" s="4">
        <f>SUM(F5:F64)</f>
        <v>141075.56399086397</v>
      </c>
    </row>
  </sheetData>
  <printOptions gridLines="1"/>
  <pageMargins left="0.70866141732283472" right="0.70866141732283472" top="0.74803149606299213" bottom="0.55118110236220474" header="0.31496062992125984" footer="0.31496062992125984"/>
  <pageSetup paperSize="9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/>
  <dimension ref="A1:H65"/>
  <sheetViews>
    <sheetView zoomScale="110" zoomScaleNormal="110" workbookViewId="0">
      <selection activeCell="J6" sqref="J6"/>
    </sheetView>
  </sheetViews>
  <sheetFormatPr defaultColWidth="9.109375" defaultRowHeight="23.25" customHeight="1" x14ac:dyDescent="0.3"/>
  <cols>
    <col min="1" max="1" width="3.33203125" style="3" customWidth="1"/>
    <col min="2" max="2" width="7.33203125" style="3" customWidth="1"/>
    <col min="3" max="3" width="13.5546875" style="4" customWidth="1"/>
    <col min="4" max="4" width="13.109375" style="4" customWidth="1"/>
    <col min="5" max="5" width="11.109375" style="4" customWidth="1"/>
    <col min="6" max="6" width="13.109375" style="4" customWidth="1"/>
    <col min="7" max="7" width="14.5546875" style="3" customWidth="1"/>
    <col min="8" max="8" width="11.5546875" style="3" customWidth="1"/>
    <col min="9" max="16384" width="9.109375" style="3"/>
  </cols>
  <sheetData>
    <row r="1" spans="1:8" ht="23.25" customHeight="1" x14ac:dyDescent="0.3">
      <c r="B1" s="16" t="s">
        <v>20</v>
      </c>
    </row>
    <row r="2" spans="1:8" ht="23.25" customHeight="1" x14ac:dyDescent="0.3">
      <c r="B2" s="12" t="s">
        <v>19</v>
      </c>
      <c r="C2" s="11"/>
      <c r="D2" s="12"/>
      <c r="E2" s="11"/>
      <c r="F2" s="11"/>
      <c r="G2" s="13"/>
    </row>
    <row r="3" spans="1:8" ht="23.25" customHeight="1" x14ac:dyDescent="0.3">
      <c r="B3" s="12" t="s">
        <v>18</v>
      </c>
      <c r="C3" s="11"/>
      <c r="D3" s="12"/>
      <c r="E3" s="11"/>
      <c r="F3" s="11"/>
      <c r="G3" s="13"/>
    </row>
    <row r="4" spans="1:8" s="14" customFormat="1" ht="28.8" x14ac:dyDescent="0.3">
      <c r="B4" s="14" t="s">
        <v>3</v>
      </c>
      <c r="C4" s="15" t="s">
        <v>4</v>
      </c>
      <c r="D4" s="15" t="s">
        <v>0</v>
      </c>
      <c r="E4" s="15" t="s">
        <v>1</v>
      </c>
      <c r="F4" s="15" t="s">
        <v>2</v>
      </c>
      <c r="G4" s="14" t="s">
        <v>5</v>
      </c>
      <c r="H4" s="14" t="s">
        <v>6</v>
      </c>
    </row>
    <row r="5" spans="1:8" ht="23.25" customHeight="1" x14ac:dyDescent="0.3">
      <c r="A5" s="3" t="s">
        <v>11</v>
      </c>
      <c r="B5" s="3">
        <v>1</v>
      </c>
      <c r="C5" s="4">
        <v>226000</v>
      </c>
      <c r="D5" s="4">
        <v>4511</v>
      </c>
      <c r="E5" s="4">
        <f>C5*7.9%/12</f>
        <v>1487.8333333333333</v>
      </c>
      <c r="F5" s="4">
        <f>D5-E5</f>
        <v>3023.166666666667</v>
      </c>
      <c r="G5" s="5">
        <v>42967</v>
      </c>
    </row>
    <row r="6" spans="1:8" ht="23.25" customHeight="1" x14ac:dyDescent="0.3">
      <c r="A6" s="3" t="s">
        <v>12</v>
      </c>
      <c r="B6" s="3">
        <v>2</v>
      </c>
      <c r="C6" s="4">
        <f>C5-F5</f>
        <v>222976.83333333334</v>
      </c>
      <c r="D6" s="4">
        <v>4511</v>
      </c>
      <c r="E6" s="4">
        <f t="shared" ref="E6:E64" si="0">C6*7.9%/12</f>
        <v>1467.9308194444445</v>
      </c>
      <c r="F6" s="4">
        <f t="shared" ref="F6:F64" si="1">D6-E6</f>
        <v>3043.0691805555552</v>
      </c>
      <c r="G6" s="5">
        <v>42998</v>
      </c>
    </row>
    <row r="7" spans="1:8" ht="23.25" customHeight="1" x14ac:dyDescent="0.3">
      <c r="A7" s="3" t="s">
        <v>13</v>
      </c>
      <c r="B7" s="3">
        <v>3</v>
      </c>
      <c r="C7" s="4">
        <f t="shared" ref="C7:C64" si="2">C6-F6</f>
        <v>219933.76415277779</v>
      </c>
      <c r="D7" s="4">
        <v>4511</v>
      </c>
      <c r="E7" s="4">
        <f t="shared" si="0"/>
        <v>1447.8972806724539</v>
      </c>
      <c r="F7" s="4">
        <f t="shared" si="1"/>
        <v>3063.1027193275459</v>
      </c>
      <c r="G7" s="5">
        <v>43028</v>
      </c>
    </row>
    <row r="8" spans="1:8" ht="23.25" customHeight="1" x14ac:dyDescent="0.3">
      <c r="A8" s="3" t="s">
        <v>14</v>
      </c>
      <c r="B8" s="3">
        <v>4</v>
      </c>
      <c r="C8" s="4">
        <f t="shared" si="2"/>
        <v>216870.66143345024</v>
      </c>
      <c r="D8" s="4">
        <v>4511</v>
      </c>
      <c r="E8" s="4">
        <f t="shared" si="0"/>
        <v>1427.7318544368809</v>
      </c>
      <c r="F8" s="4">
        <f t="shared" si="1"/>
        <v>3083.2681455631191</v>
      </c>
      <c r="G8" s="5">
        <v>43059</v>
      </c>
    </row>
    <row r="9" spans="1:8" ht="23.25" customHeight="1" x14ac:dyDescent="0.3">
      <c r="A9" s="3" t="s">
        <v>15</v>
      </c>
      <c r="B9" s="3">
        <v>5</v>
      </c>
      <c r="C9" s="4">
        <f t="shared" si="2"/>
        <v>213787.39328788713</v>
      </c>
      <c r="D9" s="4">
        <v>4511</v>
      </c>
      <c r="E9" s="4">
        <f t="shared" si="0"/>
        <v>1407.4336724785901</v>
      </c>
      <c r="F9" s="4">
        <f t="shared" si="1"/>
        <v>3103.5663275214101</v>
      </c>
      <c r="G9" s="5">
        <v>43089</v>
      </c>
    </row>
    <row r="10" spans="1:8" ht="23.25" customHeight="1" x14ac:dyDescent="0.3">
      <c r="A10" s="3" t="s">
        <v>10</v>
      </c>
      <c r="B10" s="3">
        <v>6</v>
      </c>
      <c r="C10" s="4">
        <f t="shared" si="2"/>
        <v>210683.82696036572</v>
      </c>
      <c r="D10" s="4">
        <v>4511</v>
      </c>
      <c r="E10" s="4">
        <f t="shared" si="0"/>
        <v>1387.0018608224075</v>
      </c>
      <c r="F10" s="4">
        <f t="shared" si="1"/>
        <v>3123.9981391775927</v>
      </c>
      <c r="G10" s="5">
        <v>43120</v>
      </c>
    </row>
    <row r="11" spans="1:8" ht="23.25" customHeight="1" x14ac:dyDescent="0.3">
      <c r="A11" s="3" t="s">
        <v>16</v>
      </c>
      <c r="B11" s="3">
        <v>7</v>
      </c>
      <c r="C11" s="4">
        <f t="shared" si="2"/>
        <v>207559.82882118813</v>
      </c>
      <c r="D11" s="4">
        <v>4511</v>
      </c>
      <c r="E11" s="4">
        <f t="shared" si="0"/>
        <v>1366.4355397394886</v>
      </c>
      <c r="F11" s="4">
        <f t="shared" si="1"/>
        <v>3144.5644602605116</v>
      </c>
      <c r="G11" s="5">
        <v>43151</v>
      </c>
    </row>
    <row r="12" spans="1:8" ht="23.25" customHeight="1" x14ac:dyDescent="0.3">
      <c r="A12" s="3" t="s">
        <v>17</v>
      </c>
      <c r="B12" s="3">
        <v>8</v>
      </c>
      <c r="C12" s="4">
        <f t="shared" si="2"/>
        <v>204415.26436092763</v>
      </c>
      <c r="D12" s="4">
        <v>4511</v>
      </c>
      <c r="E12" s="4">
        <f t="shared" si="0"/>
        <v>1345.7338237094402</v>
      </c>
      <c r="F12" s="4">
        <f t="shared" si="1"/>
        <v>3165.26617629056</v>
      </c>
      <c r="G12" s="5">
        <v>43179</v>
      </c>
    </row>
    <row r="13" spans="1:8" ht="23.25" customHeight="1" x14ac:dyDescent="0.3">
      <c r="A13" s="3" t="s">
        <v>11</v>
      </c>
      <c r="B13" s="3">
        <v>9</v>
      </c>
      <c r="C13" s="4">
        <f t="shared" si="2"/>
        <v>201249.99818463708</v>
      </c>
      <c r="D13" s="4">
        <v>4511</v>
      </c>
      <c r="E13" s="4">
        <f t="shared" si="0"/>
        <v>1324.8958213821941</v>
      </c>
      <c r="F13" s="4">
        <f t="shared" si="1"/>
        <v>3186.1041786178057</v>
      </c>
      <c r="G13" s="5">
        <v>43210</v>
      </c>
    </row>
    <row r="14" spans="1:8" ht="23.25" customHeight="1" x14ac:dyDescent="0.3">
      <c r="A14" s="3" t="s">
        <v>17</v>
      </c>
      <c r="B14" s="3">
        <v>10</v>
      </c>
      <c r="C14" s="4">
        <f t="shared" si="2"/>
        <v>198063.89400601928</v>
      </c>
      <c r="D14" s="4">
        <v>4511</v>
      </c>
      <c r="E14" s="4">
        <f t="shared" si="0"/>
        <v>1303.920635539627</v>
      </c>
      <c r="F14" s="4">
        <f t="shared" si="1"/>
        <v>3207.0793644603727</v>
      </c>
      <c r="G14" s="5">
        <v>43240</v>
      </c>
    </row>
    <row r="15" spans="1:8" ht="23.25" customHeight="1" x14ac:dyDescent="0.3">
      <c r="A15" s="3" t="s">
        <v>10</v>
      </c>
      <c r="B15" s="3">
        <v>11</v>
      </c>
      <c r="C15" s="4">
        <f t="shared" si="2"/>
        <v>194856.81464155891</v>
      </c>
      <c r="D15" s="4">
        <v>4511</v>
      </c>
      <c r="E15" s="4">
        <f t="shared" si="0"/>
        <v>1282.8073630569295</v>
      </c>
      <c r="F15" s="4">
        <f t="shared" si="1"/>
        <v>3228.1926369430703</v>
      </c>
      <c r="G15" s="5">
        <v>43271</v>
      </c>
    </row>
    <row r="16" spans="1:8" ht="23.25" customHeight="1" x14ac:dyDescent="0.3">
      <c r="A16" s="3" t="s">
        <v>10</v>
      </c>
      <c r="B16" s="3">
        <v>12</v>
      </c>
      <c r="C16" s="4">
        <f t="shared" si="2"/>
        <v>191628.62200461584</v>
      </c>
      <c r="D16" s="4">
        <v>4511</v>
      </c>
      <c r="E16" s="4">
        <f t="shared" si="0"/>
        <v>1261.555094863721</v>
      </c>
      <c r="F16" s="4">
        <f t="shared" si="1"/>
        <v>3249.444905136279</v>
      </c>
      <c r="G16" s="5">
        <v>43301</v>
      </c>
    </row>
    <row r="17" spans="1:7" ht="23.25" customHeight="1" x14ac:dyDescent="0.3">
      <c r="A17" s="3" t="s">
        <v>11</v>
      </c>
      <c r="B17" s="3">
        <v>13</v>
      </c>
      <c r="C17" s="4">
        <f t="shared" si="2"/>
        <v>188379.17709947957</v>
      </c>
      <c r="D17" s="4">
        <v>4511</v>
      </c>
      <c r="E17" s="4">
        <f t="shared" si="0"/>
        <v>1240.1629159049071</v>
      </c>
      <c r="F17" s="4">
        <f t="shared" si="1"/>
        <v>3270.8370840950929</v>
      </c>
      <c r="G17" s="5">
        <v>43332</v>
      </c>
    </row>
    <row r="18" spans="1:7" ht="23.25" customHeight="1" x14ac:dyDescent="0.3">
      <c r="A18" s="3" t="s">
        <v>12</v>
      </c>
      <c r="B18" s="3">
        <v>14</v>
      </c>
      <c r="C18" s="4">
        <f t="shared" si="2"/>
        <v>185108.34001538449</v>
      </c>
      <c r="D18" s="4">
        <v>4511</v>
      </c>
      <c r="E18" s="4">
        <f t="shared" si="0"/>
        <v>1218.6299051012813</v>
      </c>
      <c r="F18" s="4">
        <f t="shared" si="1"/>
        <v>3292.3700948987189</v>
      </c>
      <c r="G18" s="5">
        <v>43363</v>
      </c>
    </row>
    <row r="19" spans="1:7" ht="23.25" customHeight="1" x14ac:dyDescent="0.3">
      <c r="A19" s="3" t="s">
        <v>13</v>
      </c>
      <c r="B19" s="3">
        <v>15</v>
      </c>
      <c r="C19" s="4">
        <f t="shared" si="2"/>
        <v>181815.96992048578</v>
      </c>
      <c r="D19" s="4">
        <v>4511</v>
      </c>
      <c r="E19" s="4">
        <f t="shared" si="0"/>
        <v>1196.9551353098648</v>
      </c>
      <c r="F19" s="4">
        <f t="shared" si="1"/>
        <v>3314.044864690135</v>
      </c>
      <c r="G19" s="5">
        <v>43393</v>
      </c>
    </row>
    <row r="20" spans="1:7" ht="23.25" customHeight="1" x14ac:dyDescent="0.3">
      <c r="A20" s="3" t="s">
        <v>14</v>
      </c>
      <c r="B20" s="3">
        <v>16</v>
      </c>
      <c r="C20" s="4">
        <f t="shared" si="2"/>
        <v>178501.92505579564</v>
      </c>
      <c r="D20" s="4">
        <v>4511</v>
      </c>
      <c r="E20" s="4">
        <f t="shared" si="0"/>
        <v>1175.1376732839879</v>
      </c>
      <c r="F20" s="4">
        <f t="shared" si="1"/>
        <v>3335.8623267160119</v>
      </c>
      <c r="G20" s="5">
        <v>43424</v>
      </c>
    </row>
    <row r="21" spans="1:7" ht="23.25" customHeight="1" x14ac:dyDescent="0.3">
      <c r="A21" s="3" t="s">
        <v>15</v>
      </c>
      <c r="B21" s="3">
        <v>17</v>
      </c>
      <c r="C21" s="4">
        <f t="shared" si="2"/>
        <v>175166.06272907963</v>
      </c>
      <c r="D21" s="4">
        <v>4511</v>
      </c>
      <c r="E21" s="4">
        <f t="shared" si="0"/>
        <v>1153.1765796331076</v>
      </c>
      <c r="F21" s="4">
        <f t="shared" si="1"/>
        <v>3357.8234203668926</v>
      </c>
      <c r="G21" s="5">
        <v>43454</v>
      </c>
    </row>
    <row r="22" spans="1:7" ht="23.25" customHeight="1" x14ac:dyDescent="0.3">
      <c r="A22" s="3" t="s">
        <v>10</v>
      </c>
      <c r="B22" s="3">
        <v>18</v>
      </c>
      <c r="C22" s="4">
        <f t="shared" si="2"/>
        <v>171808.23930871274</v>
      </c>
      <c r="D22" s="4">
        <v>4511</v>
      </c>
      <c r="E22" s="4">
        <f t="shared" si="0"/>
        <v>1131.0709087823589</v>
      </c>
      <c r="F22" s="4">
        <f t="shared" si="1"/>
        <v>3379.9290912176411</v>
      </c>
      <c r="G22" s="5">
        <v>43485</v>
      </c>
    </row>
    <row r="23" spans="1:7" ht="23.25" customHeight="1" x14ac:dyDescent="0.3">
      <c r="A23" s="3" t="s">
        <v>16</v>
      </c>
      <c r="B23" s="3">
        <v>19</v>
      </c>
      <c r="C23" s="4">
        <f t="shared" si="2"/>
        <v>168428.31021749511</v>
      </c>
      <c r="D23" s="4">
        <v>4511</v>
      </c>
      <c r="E23" s="4">
        <f t="shared" si="0"/>
        <v>1108.8197089318428</v>
      </c>
      <c r="F23" s="4">
        <f t="shared" si="1"/>
        <v>3402.1802910681572</v>
      </c>
      <c r="G23" s="5">
        <v>43516</v>
      </c>
    </row>
    <row r="24" spans="1:7" ht="23.25" customHeight="1" x14ac:dyDescent="0.3">
      <c r="A24" s="3" t="s">
        <v>17</v>
      </c>
      <c r="B24" s="3">
        <v>20</v>
      </c>
      <c r="C24" s="4">
        <f t="shared" si="2"/>
        <v>165026.12992642695</v>
      </c>
      <c r="D24" s="4">
        <v>4511</v>
      </c>
      <c r="E24" s="4">
        <f t="shared" si="0"/>
        <v>1086.4220220156442</v>
      </c>
      <c r="F24" s="4">
        <f t="shared" si="1"/>
        <v>3424.577977984356</v>
      </c>
      <c r="G24" s="5">
        <v>43544</v>
      </c>
    </row>
    <row r="25" spans="1:7" ht="23.25" customHeight="1" x14ac:dyDescent="0.3">
      <c r="A25" s="3" t="s">
        <v>11</v>
      </c>
      <c r="B25" s="3">
        <v>21</v>
      </c>
      <c r="C25" s="4">
        <f t="shared" si="2"/>
        <v>161601.55194844259</v>
      </c>
      <c r="D25" s="4">
        <v>4511</v>
      </c>
      <c r="E25" s="4">
        <f t="shared" si="0"/>
        <v>1063.8768836605805</v>
      </c>
      <c r="F25" s="4">
        <f t="shared" si="1"/>
        <v>3447.1231163394195</v>
      </c>
      <c r="G25" s="5">
        <v>43575</v>
      </c>
    </row>
    <row r="26" spans="1:7" ht="23.25" customHeight="1" x14ac:dyDescent="0.3">
      <c r="A26" s="3" t="s">
        <v>17</v>
      </c>
      <c r="B26" s="3">
        <v>22</v>
      </c>
      <c r="C26" s="4">
        <f t="shared" si="2"/>
        <v>158154.42883210318</v>
      </c>
      <c r="D26" s="4">
        <v>4511</v>
      </c>
      <c r="E26" s="4">
        <f t="shared" si="0"/>
        <v>1041.1833231446792</v>
      </c>
      <c r="F26" s="4">
        <f t="shared" si="1"/>
        <v>3469.816676855321</v>
      </c>
      <c r="G26" s="5">
        <v>43605</v>
      </c>
    </row>
    <row r="27" spans="1:7" ht="23.25" customHeight="1" x14ac:dyDescent="0.3">
      <c r="A27" s="3" t="s">
        <v>10</v>
      </c>
      <c r="B27" s="3">
        <v>23</v>
      </c>
      <c r="C27" s="4">
        <f t="shared" si="2"/>
        <v>154684.61215524786</v>
      </c>
      <c r="D27" s="4">
        <v>4511</v>
      </c>
      <c r="E27" s="4">
        <f t="shared" si="0"/>
        <v>1018.3403633553817</v>
      </c>
      <c r="F27" s="4">
        <f t="shared" si="1"/>
        <v>3492.6596366446183</v>
      </c>
      <c r="G27" s="5">
        <v>43636</v>
      </c>
    </row>
    <row r="28" spans="1:7" ht="23.25" customHeight="1" x14ac:dyDescent="0.3">
      <c r="A28" s="3" t="s">
        <v>10</v>
      </c>
      <c r="B28" s="3">
        <v>24</v>
      </c>
      <c r="C28" s="4">
        <f t="shared" si="2"/>
        <v>151191.95251860324</v>
      </c>
      <c r="D28" s="4">
        <v>4511</v>
      </c>
      <c r="E28" s="4">
        <f t="shared" si="0"/>
        <v>995.34702074747145</v>
      </c>
      <c r="F28" s="4">
        <f t="shared" si="1"/>
        <v>3515.6529792525284</v>
      </c>
      <c r="G28" s="5">
        <v>43666</v>
      </c>
    </row>
    <row r="29" spans="1:7" ht="23.25" customHeight="1" x14ac:dyDescent="0.3">
      <c r="A29" s="3" t="s">
        <v>11</v>
      </c>
      <c r="B29" s="3">
        <v>25</v>
      </c>
      <c r="C29" s="4">
        <f t="shared" si="2"/>
        <v>147676.2995393507</v>
      </c>
      <c r="D29" s="4">
        <v>4511</v>
      </c>
      <c r="E29" s="4">
        <f t="shared" si="0"/>
        <v>972.20230530072547</v>
      </c>
      <c r="F29" s="4">
        <f t="shared" si="1"/>
        <v>3538.7976946992744</v>
      </c>
      <c r="G29" s="5">
        <v>43697</v>
      </c>
    </row>
    <row r="30" spans="1:7" ht="23.25" customHeight="1" x14ac:dyDescent="0.3">
      <c r="A30" s="3" t="s">
        <v>12</v>
      </c>
      <c r="B30" s="3">
        <v>26</v>
      </c>
      <c r="C30" s="4">
        <f t="shared" si="2"/>
        <v>144137.50184465142</v>
      </c>
      <c r="D30" s="4">
        <v>4511</v>
      </c>
      <c r="E30" s="4">
        <f t="shared" si="0"/>
        <v>948.90522047728848</v>
      </c>
      <c r="F30" s="4">
        <f t="shared" si="1"/>
        <v>3562.0947795227116</v>
      </c>
      <c r="G30" s="5">
        <v>43728</v>
      </c>
    </row>
    <row r="31" spans="1:7" ht="23.25" customHeight="1" x14ac:dyDescent="0.3">
      <c r="A31" s="3" t="s">
        <v>13</v>
      </c>
      <c r="B31" s="3">
        <v>27</v>
      </c>
      <c r="C31" s="4">
        <f t="shared" si="2"/>
        <v>140575.4070651287</v>
      </c>
      <c r="D31" s="4">
        <v>4511</v>
      </c>
      <c r="E31" s="4">
        <f t="shared" si="0"/>
        <v>925.45476317876398</v>
      </c>
      <c r="F31" s="4">
        <f t="shared" si="1"/>
        <v>3585.5452368212359</v>
      </c>
      <c r="G31" s="5">
        <v>43758</v>
      </c>
    </row>
    <row r="32" spans="1:7" ht="23.25" customHeight="1" x14ac:dyDescent="0.3">
      <c r="A32" s="3" t="s">
        <v>14</v>
      </c>
      <c r="B32" s="3">
        <v>28</v>
      </c>
      <c r="C32" s="4">
        <f t="shared" si="2"/>
        <v>136989.86182830748</v>
      </c>
      <c r="D32" s="4">
        <v>4511</v>
      </c>
      <c r="E32" s="4">
        <f t="shared" si="0"/>
        <v>901.84992370302416</v>
      </c>
      <c r="F32" s="4">
        <f t="shared" si="1"/>
        <v>3609.1500762969758</v>
      </c>
      <c r="G32" s="5">
        <v>43789</v>
      </c>
    </row>
    <row r="33" spans="1:7" ht="23.25" customHeight="1" x14ac:dyDescent="0.3">
      <c r="A33" s="3" t="s">
        <v>15</v>
      </c>
      <c r="B33" s="3">
        <v>29</v>
      </c>
      <c r="C33" s="4">
        <f t="shared" si="2"/>
        <v>133380.71175201051</v>
      </c>
      <c r="D33" s="4">
        <v>4511</v>
      </c>
      <c r="E33" s="4">
        <f t="shared" si="0"/>
        <v>878.08968570073591</v>
      </c>
      <c r="F33" s="4">
        <f t="shared" si="1"/>
        <v>3632.910314299264</v>
      </c>
      <c r="G33" s="5">
        <v>43819</v>
      </c>
    </row>
    <row r="34" spans="1:7" ht="23.25" customHeight="1" x14ac:dyDescent="0.3">
      <c r="A34" s="3" t="s">
        <v>10</v>
      </c>
      <c r="B34" s="3">
        <v>30</v>
      </c>
      <c r="C34" s="4">
        <f t="shared" si="2"/>
        <v>129747.80143771124</v>
      </c>
      <c r="D34" s="4">
        <v>4511</v>
      </c>
      <c r="E34" s="4">
        <f t="shared" si="0"/>
        <v>854.17302613159893</v>
      </c>
      <c r="F34" s="4">
        <f t="shared" si="1"/>
        <v>3656.8269738684012</v>
      </c>
      <c r="G34" s="5">
        <v>43850</v>
      </c>
    </row>
    <row r="35" spans="1:7" ht="23.25" customHeight="1" x14ac:dyDescent="0.3">
      <c r="A35" s="3" t="s">
        <v>16</v>
      </c>
      <c r="B35" s="3">
        <v>31</v>
      </c>
      <c r="C35" s="4">
        <f t="shared" si="2"/>
        <v>126090.97446384284</v>
      </c>
      <c r="D35" s="4">
        <v>4511</v>
      </c>
      <c r="E35" s="4">
        <f t="shared" si="0"/>
        <v>830.09891522029875</v>
      </c>
      <c r="F35" s="4">
        <f t="shared" si="1"/>
        <v>3680.9010847797013</v>
      </c>
      <c r="G35" s="5">
        <v>43881</v>
      </c>
    </row>
    <row r="36" spans="1:7" ht="23.25" customHeight="1" x14ac:dyDescent="0.3">
      <c r="A36" s="3" t="s">
        <v>17</v>
      </c>
      <c r="B36" s="3">
        <v>32</v>
      </c>
      <c r="C36" s="4">
        <f t="shared" si="2"/>
        <v>122410.07337906313</v>
      </c>
      <c r="D36" s="4">
        <v>4511</v>
      </c>
      <c r="E36" s="4">
        <f t="shared" si="0"/>
        <v>805.8663164121657</v>
      </c>
      <c r="F36" s="4">
        <f t="shared" si="1"/>
        <v>3705.1336835878342</v>
      </c>
      <c r="G36" s="5">
        <v>43910</v>
      </c>
    </row>
    <row r="37" spans="1:7" ht="23.25" customHeight="1" x14ac:dyDescent="0.3">
      <c r="A37" s="3" t="s">
        <v>11</v>
      </c>
      <c r="B37" s="3">
        <v>33</v>
      </c>
      <c r="C37" s="4">
        <f t="shared" si="2"/>
        <v>118704.9396954753</v>
      </c>
      <c r="D37" s="4">
        <v>4511</v>
      </c>
      <c r="E37" s="4">
        <f t="shared" si="0"/>
        <v>781.47418632854578</v>
      </c>
      <c r="F37" s="4">
        <f t="shared" si="1"/>
        <v>3729.5258136714542</v>
      </c>
      <c r="G37" s="5">
        <v>43941</v>
      </c>
    </row>
    <row r="38" spans="1:7" ht="23.25" customHeight="1" x14ac:dyDescent="0.3">
      <c r="A38" s="3" t="s">
        <v>17</v>
      </c>
      <c r="B38" s="3">
        <v>34</v>
      </c>
      <c r="C38" s="4">
        <f t="shared" si="2"/>
        <v>114975.41388180385</v>
      </c>
      <c r="D38" s="4">
        <v>4511</v>
      </c>
      <c r="E38" s="4">
        <f t="shared" si="0"/>
        <v>756.92147472187537</v>
      </c>
      <c r="F38" s="4">
        <f t="shared" si="1"/>
        <v>3754.0785252781247</v>
      </c>
      <c r="G38" s="5">
        <v>43971</v>
      </c>
    </row>
    <row r="39" spans="1:7" ht="23.25" customHeight="1" x14ac:dyDescent="0.3">
      <c r="A39" s="3" t="s">
        <v>10</v>
      </c>
      <c r="B39" s="3">
        <v>35</v>
      </c>
      <c r="C39" s="4">
        <f t="shared" si="2"/>
        <v>111221.33535652573</v>
      </c>
      <c r="D39" s="4">
        <v>4511</v>
      </c>
      <c r="E39" s="4">
        <f t="shared" si="0"/>
        <v>732.20712443046102</v>
      </c>
      <c r="F39" s="4">
        <f t="shared" si="1"/>
        <v>3778.7928755695389</v>
      </c>
      <c r="G39" s="5">
        <v>44002</v>
      </c>
    </row>
    <row r="40" spans="1:7" ht="23.25" customHeight="1" x14ac:dyDescent="0.3">
      <c r="A40" s="3" t="s">
        <v>10</v>
      </c>
      <c r="B40" s="3">
        <v>36</v>
      </c>
      <c r="C40" s="4">
        <f t="shared" si="2"/>
        <v>107442.5424809562</v>
      </c>
      <c r="D40" s="4">
        <v>4511</v>
      </c>
      <c r="E40" s="4">
        <f t="shared" si="0"/>
        <v>707.33007133296167</v>
      </c>
      <c r="F40" s="4">
        <f t="shared" si="1"/>
        <v>3803.6699286670382</v>
      </c>
      <c r="G40" s="5">
        <v>44032</v>
      </c>
    </row>
    <row r="41" spans="1:7" ht="23.25" customHeight="1" x14ac:dyDescent="0.3">
      <c r="A41" s="3" t="s">
        <v>11</v>
      </c>
      <c r="B41" s="3">
        <v>37</v>
      </c>
      <c r="C41" s="4">
        <f t="shared" si="2"/>
        <v>103638.87255228916</v>
      </c>
      <c r="D41" s="4">
        <v>4511</v>
      </c>
      <c r="E41" s="4">
        <f t="shared" si="0"/>
        <v>682.2892443025703</v>
      </c>
      <c r="F41" s="4">
        <f t="shared" si="1"/>
        <v>3828.7107556974297</v>
      </c>
      <c r="G41" s="5">
        <v>44063</v>
      </c>
    </row>
    <row r="42" spans="1:7" ht="23.25" customHeight="1" x14ac:dyDescent="0.3">
      <c r="A42" s="3" t="s">
        <v>12</v>
      </c>
      <c r="B42" s="3">
        <v>38</v>
      </c>
      <c r="C42" s="4">
        <f t="shared" si="2"/>
        <v>99810.161796591739</v>
      </c>
      <c r="D42" s="4">
        <v>4511</v>
      </c>
      <c r="E42" s="4">
        <f t="shared" si="0"/>
        <v>657.08356516089566</v>
      </c>
      <c r="F42" s="4">
        <f t="shared" si="1"/>
        <v>3853.9164348391041</v>
      </c>
      <c r="G42" s="5">
        <v>44094</v>
      </c>
    </row>
    <row r="43" spans="1:7" ht="23.25" customHeight="1" x14ac:dyDescent="0.3">
      <c r="A43" s="3" t="s">
        <v>13</v>
      </c>
      <c r="B43" s="3">
        <v>39</v>
      </c>
      <c r="C43" s="4">
        <f t="shared" si="2"/>
        <v>95956.245361752633</v>
      </c>
      <c r="D43" s="4">
        <v>4511</v>
      </c>
      <c r="E43" s="4">
        <f t="shared" si="0"/>
        <v>631.71194863153812</v>
      </c>
      <c r="F43" s="4">
        <f t="shared" si="1"/>
        <v>3879.2880513684618</v>
      </c>
      <c r="G43" s="5">
        <v>44124</v>
      </c>
    </row>
    <row r="44" spans="1:7" ht="23.25" customHeight="1" x14ac:dyDescent="0.3">
      <c r="A44" s="3" t="s">
        <v>14</v>
      </c>
      <c r="B44" s="3">
        <v>40</v>
      </c>
      <c r="C44" s="4">
        <f t="shared" si="2"/>
        <v>92076.957310384169</v>
      </c>
      <c r="D44" s="4">
        <v>4511</v>
      </c>
      <c r="E44" s="4">
        <f t="shared" si="0"/>
        <v>606.17330229336244</v>
      </c>
      <c r="F44" s="4">
        <f t="shared" si="1"/>
        <v>3904.8266977066378</v>
      </c>
      <c r="G44" s="5">
        <v>44155</v>
      </c>
    </row>
    <row r="45" spans="1:7" ht="23.25" customHeight="1" x14ac:dyDescent="0.3">
      <c r="A45" s="3" t="s">
        <v>15</v>
      </c>
      <c r="B45" s="3">
        <v>41</v>
      </c>
      <c r="C45" s="4">
        <f t="shared" si="2"/>
        <v>88172.130612677531</v>
      </c>
      <c r="D45" s="4">
        <v>4511</v>
      </c>
      <c r="E45" s="4">
        <f t="shared" si="0"/>
        <v>580.46652653346041</v>
      </c>
      <c r="F45" s="4">
        <f t="shared" si="1"/>
        <v>3930.5334734665394</v>
      </c>
      <c r="G45" s="5">
        <v>44185</v>
      </c>
    </row>
    <row r="46" spans="1:7" ht="23.25" customHeight="1" x14ac:dyDescent="0.3">
      <c r="A46" s="3" t="s">
        <v>10</v>
      </c>
      <c r="B46" s="3">
        <v>42</v>
      </c>
      <c r="C46" s="4">
        <f t="shared" si="2"/>
        <v>84241.597139210993</v>
      </c>
      <c r="D46" s="4">
        <v>4511</v>
      </c>
      <c r="E46" s="4">
        <f t="shared" si="0"/>
        <v>554.59051449980564</v>
      </c>
      <c r="F46" s="4">
        <f t="shared" si="1"/>
        <v>3956.4094855001945</v>
      </c>
      <c r="G46" s="5">
        <v>44216</v>
      </c>
    </row>
    <row r="47" spans="1:7" ht="23.25" customHeight="1" x14ac:dyDescent="0.3">
      <c r="A47" s="3" t="s">
        <v>16</v>
      </c>
      <c r="B47" s="3">
        <v>43</v>
      </c>
      <c r="C47" s="4">
        <f t="shared" si="2"/>
        <v>80285.187653710804</v>
      </c>
      <c r="D47" s="4">
        <v>4511</v>
      </c>
      <c r="E47" s="4">
        <f t="shared" si="0"/>
        <v>528.54415205359612</v>
      </c>
      <c r="F47" s="4">
        <f t="shared" si="1"/>
        <v>3982.455847946404</v>
      </c>
      <c r="G47" s="5">
        <v>44247</v>
      </c>
    </row>
    <row r="48" spans="1:7" ht="23.25" customHeight="1" x14ac:dyDescent="0.3">
      <c r="A48" s="3" t="s">
        <v>17</v>
      </c>
      <c r="B48" s="3">
        <v>44</v>
      </c>
      <c r="C48" s="4">
        <f t="shared" si="2"/>
        <v>76302.731805764401</v>
      </c>
      <c r="D48" s="4">
        <v>4511</v>
      </c>
      <c r="E48" s="4">
        <f t="shared" si="0"/>
        <v>502.32631772128229</v>
      </c>
      <c r="F48" s="4">
        <f t="shared" si="1"/>
        <v>4008.6736822787179</v>
      </c>
      <c r="G48" s="5">
        <v>44275</v>
      </c>
    </row>
    <row r="49" spans="1:7" ht="23.25" customHeight="1" x14ac:dyDescent="0.3">
      <c r="A49" s="3" t="s">
        <v>11</v>
      </c>
      <c r="B49" s="3">
        <v>45</v>
      </c>
      <c r="C49" s="4">
        <f t="shared" si="2"/>
        <v>72294.05812348568</v>
      </c>
      <c r="D49" s="4">
        <v>4511</v>
      </c>
      <c r="E49" s="4">
        <f t="shared" si="0"/>
        <v>475.93588264628073</v>
      </c>
      <c r="F49" s="4">
        <f t="shared" si="1"/>
        <v>4035.0641173537192</v>
      </c>
      <c r="G49" s="5">
        <v>44306</v>
      </c>
    </row>
    <row r="50" spans="1:7" ht="23.25" customHeight="1" x14ac:dyDescent="0.3">
      <c r="A50" s="3" t="s">
        <v>17</v>
      </c>
      <c r="B50" s="3">
        <v>46</v>
      </c>
      <c r="C50" s="4">
        <f t="shared" si="2"/>
        <v>68258.994006131965</v>
      </c>
      <c r="D50" s="4">
        <v>4511</v>
      </c>
      <c r="E50" s="4">
        <f t="shared" si="0"/>
        <v>449.37171054036872</v>
      </c>
      <c r="F50" s="4">
        <f t="shared" si="1"/>
        <v>4061.6282894596311</v>
      </c>
      <c r="G50" s="5">
        <v>44336</v>
      </c>
    </row>
    <row r="51" spans="1:7" ht="23.25" customHeight="1" x14ac:dyDescent="0.3">
      <c r="A51" s="3" t="s">
        <v>10</v>
      </c>
      <c r="B51" s="3">
        <v>47</v>
      </c>
      <c r="C51" s="4">
        <f t="shared" si="2"/>
        <v>64197.365716672335</v>
      </c>
      <c r="D51" s="4">
        <v>4511</v>
      </c>
      <c r="E51" s="4">
        <f t="shared" si="0"/>
        <v>422.6326576347596</v>
      </c>
      <c r="F51" s="4">
        <f t="shared" si="1"/>
        <v>4088.3673423652403</v>
      </c>
      <c r="G51" s="5">
        <v>44367</v>
      </c>
    </row>
    <row r="52" spans="1:7" ht="23.25" customHeight="1" x14ac:dyDescent="0.3">
      <c r="A52" s="3" t="s">
        <v>10</v>
      </c>
      <c r="B52" s="3">
        <v>48</v>
      </c>
      <c r="C52" s="4">
        <f t="shared" si="2"/>
        <v>60108.998374307092</v>
      </c>
      <c r="D52" s="4">
        <v>4511</v>
      </c>
      <c r="E52" s="4">
        <f t="shared" si="0"/>
        <v>395.71757263085505</v>
      </c>
      <c r="F52" s="4">
        <f t="shared" si="1"/>
        <v>4115.2824273691449</v>
      </c>
      <c r="G52" s="5">
        <v>44397</v>
      </c>
    </row>
    <row r="53" spans="1:7" ht="23.25" customHeight="1" x14ac:dyDescent="0.3">
      <c r="A53" s="3" t="s">
        <v>11</v>
      </c>
      <c r="B53" s="3">
        <v>49</v>
      </c>
      <c r="C53" s="4">
        <f t="shared" si="2"/>
        <v>55993.715946937948</v>
      </c>
      <c r="D53" s="4">
        <v>4511</v>
      </c>
      <c r="E53" s="4">
        <f t="shared" si="0"/>
        <v>368.62529665067478</v>
      </c>
      <c r="F53" s="4">
        <f t="shared" si="1"/>
        <v>4142.3747033493255</v>
      </c>
      <c r="G53" s="5">
        <v>44428</v>
      </c>
    </row>
    <row r="54" spans="1:7" ht="23.25" customHeight="1" x14ac:dyDescent="0.3">
      <c r="A54" s="3" t="s">
        <v>12</v>
      </c>
      <c r="B54" s="3">
        <v>50</v>
      </c>
      <c r="C54" s="4">
        <f t="shared" si="2"/>
        <v>51851.34124358862</v>
      </c>
      <c r="D54" s="4">
        <v>4511</v>
      </c>
      <c r="E54" s="4">
        <f t="shared" si="0"/>
        <v>341.35466318695848</v>
      </c>
      <c r="F54" s="4">
        <f t="shared" si="1"/>
        <v>4169.6453368130415</v>
      </c>
      <c r="G54" s="5">
        <v>44459</v>
      </c>
    </row>
    <row r="55" spans="1:7" ht="23.25" customHeight="1" x14ac:dyDescent="0.3">
      <c r="A55" s="3" t="s">
        <v>13</v>
      </c>
      <c r="B55" s="3">
        <v>51</v>
      </c>
      <c r="C55" s="4">
        <f t="shared" si="2"/>
        <v>47681.695906775582</v>
      </c>
      <c r="D55" s="4">
        <v>4511</v>
      </c>
      <c r="E55" s="4">
        <f t="shared" si="0"/>
        <v>313.90449805293923</v>
      </c>
      <c r="F55" s="4">
        <f t="shared" si="1"/>
        <v>4197.0955019470612</v>
      </c>
      <c r="G55" s="5">
        <v>44489</v>
      </c>
    </row>
    <row r="56" spans="1:7" ht="23.25" customHeight="1" x14ac:dyDescent="0.3">
      <c r="A56" s="3" t="s">
        <v>14</v>
      </c>
      <c r="B56" s="3">
        <v>52</v>
      </c>
      <c r="C56" s="4">
        <f t="shared" si="2"/>
        <v>43484.600404828518</v>
      </c>
      <c r="D56" s="4">
        <v>4511</v>
      </c>
      <c r="E56" s="4">
        <f t="shared" si="0"/>
        <v>286.27361933178776</v>
      </c>
      <c r="F56" s="4">
        <f t="shared" si="1"/>
        <v>4224.7263806682122</v>
      </c>
      <c r="G56" s="5">
        <v>44520</v>
      </c>
    </row>
    <row r="57" spans="1:7" ht="23.25" customHeight="1" x14ac:dyDescent="0.3">
      <c r="A57" s="3" t="s">
        <v>15</v>
      </c>
      <c r="B57" s="3">
        <v>53</v>
      </c>
      <c r="C57" s="4">
        <f t="shared" si="2"/>
        <v>39259.874024160308</v>
      </c>
      <c r="D57" s="4">
        <v>4511</v>
      </c>
      <c r="E57" s="4">
        <f t="shared" si="0"/>
        <v>258.46083732572203</v>
      </c>
      <c r="F57" s="4">
        <f t="shared" si="1"/>
        <v>4252.5391626742776</v>
      </c>
      <c r="G57" s="5">
        <v>44550</v>
      </c>
    </row>
    <row r="58" spans="1:7" ht="23.25" customHeight="1" x14ac:dyDescent="0.3">
      <c r="A58" s="3" t="s">
        <v>10</v>
      </c>
      <c r="B58" s="3">
        <v>54</v>
      </c>
      <c r="C58" s="4">
        <f t="shared" si="2"/>
        <v>35007.33486148603</v>
      </c>
      <c r="D58" s="4">
        <v>4511</v>
      </c>
      <c r="E58" s="4">
        <f t="shared" si="0"/>
        <v>230.46495450478304</v>
      </c>
      <c r="F58" s="4">
        <f t="shared" si="1"/>
        <v>4280.5350454952168</v>
      </c>
      <c r="G58" s="5">
        <v>44581</v>
      </c>
    </row>
    <row r="59" spans="1:7" ht="23.25" customHeight="1" x14ac:dyDescent="0.3">
      <c r="A59" s="3" t="s">
        <v>16</v>
      </c>
      <c r="B59" s="3">
        <v>55</v>
      </c>
      <c r="C59" s="4">
        <f t="shared" si="2"/>
        <v>30726.799815990813</v>
      </c>
      <c r="D59" s="4">
        <v>4511</v>
      </c>
      <c r="E59" s="4">
        <f t="shared" si="0"/>
        <v>202.28476545527283</v>
      </c>
      <c r="F59" s="4">
        <f t="shared" si="1"/>
        <v>4308.7152345447275</v>
      </c>
      <c r="G59" s="5">
        <v>44612</v>
      </c>
    </row>
    <row r="60" spans="1:7" ht="23.25" customHeight="1" x14ac:dyDescent="0.3">
      <c r="A60" s="3" t="s">
        <v>17</v>
      </c>
      <c r="B60" s="3">
        <v>56</v>
      </c>
      <c r="C60" s="4">
        <f t="shared" si="2"/>
        <v>26418.084581446084</v>
      </c>
      <c r="D60" s="4">
        <v>4511</v>
      </c>
      <c r="E60" s="4">
        <f t="shared" si="0"/>
        <v>173.91905682785341</v>
      </c>
      <c r="F60" s="4">
        <f t="shared" si="1"/>
        <v>4337.0809431721464</v>
      </c>
      <c r="G60" s="5">
        <v>44640</v>
      </c>
    </row>
    <row r="61" spans="1:7" ht="23.25" customHeight="1" x14ac:dyDescent="0.3">
      <c r="A61" s="3" t="s">
        <v>11</v>
      </c>
      <c r="B61" s="3">
        <v>57</v>
      </c>
      <c r="C61" s="4">
        <f t="shared" si="2"/>
        <v>22081.003638273938</v>
      </c>
      <c r="D61" s="4">
        <v>4511</v>
      </c>
      <c r="E61" s="4">
        <f t="shared" si="0"/>
        <v>145.36660728530344</v>
      </c>
      <c r="F61" s="4">
        <f t="shared" si="1"/>
        <v>4365.6333927146961</v>
      </c>
      <c r="G61" s="5">
        <v>44671</v>
      </c>
    </row>
    <row r="62" spans="1:7" ht="23.25" customHeight="1" x14ac:dyDescent="0.3">
      <c r="A62" s="3" t="s">
        <v>17</v>
      </c>
      <c r="B62" s="3">
        <v>58</v>
      </c>
      <c r="C62" s="4">
        <f t="shared" si="2"/>
        <v>17715.370245559243</v>
      </c>
      <c r="D62" s="4">
        <v>4511</v>
      </c>
      <c r="E62" s="4">
        <f t="shared" si="0"/>
        <v>116.62618744993169</v>
      </c>
      <c r="F62" s="4">
        <f t="shared" si="1"/>
        <v>4394.3738125500686</v>
      </c>
      <c r="G62" s="5">
        <v>44701</v>
      </c>
    </row>
    <row r="63" spans="1:7" ht="23.25" customHeight="1" x14ac:dyDescent="0.3">
      <c r="A63" s="3" t="s">
        <v>10</v>
      </c>
      <c r="B63" s="3">
        <v>59</v>
      </c>
      <c r="C63" s="4">
        <f t="shared" si="2"/>
        <v>13320.996433009175</v>
      </c>
      <c r="D63" s="4">
        <v>4511</v>
      </c>
      <c r="E63" s="4">
        <f t="shared" si="0"/>
        <v>87.696559850643737</v>
      </c>
      <c r="F63" s="4">
        <f t="shared" si="1"/>
        <v>4423.303440149356</v>
      </c>
      <c r="G63" s="5">
        <v>44732</v>
      </c>
    </row>
    <row r="64" spans="1:7" ht="23.25" customHeight="1" x14ac:dyDescent="0.3">
      <c r="A64" s="3" t="s">
        <v>10</v>
      </c>
      <c r="B64" s="3">
        <v>60</v>
      </c>
      <c r="C64" s="4">
        <f t="shared" si="2"/>
        <v>8897.6929928598183</v>
      </c>
      <c r="D64" s="4">
        <v>4511</v>
      </c>
      <c r="E64" s="4">
        <f t="shared" si="0"/>
        <v>58.57647886966047</v>
      </c>
      <c r="F64" s="4">
        <f t="shared" si="1"/>
        <v>4452.4235211303394</v>
      </c>
      <c r="G64" s="5">
        <v>44762</v>
      </c>
    </row>
    <row r="65" spans="4:6" ht="23.25" customHeight="1" x14ac:dyDescent="0.3">
      <c r="D65" s="4">
        <f>SUM(D5:D64)</f>
        <v>270660</v>
      </c>
      <c r="E65" s="4">
        <f>SUM(E5:E64)</f>
        <v>49105.269471729356</v>
      </c>
      <c r="F65" s="4">
        <f>SUM(F5:F64)</f>
        <v>221554.73052827065</v>
      </c>
    </row>
  </sheetData>
  <printOptions gridLines="1"/>
  <pageMargins left="0.70866141732283472" right="0.70866141732283472" top="0.74803149606299213" bottom="0.55118110236220474" header="0.31496062992125984" footer="0.31496062992125984"/>
  <pageSetup paperSize="9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>
    <pageSetUpPr fitToPage="1"/>
  </sheetPr>
  <dimension ref="A1:H65"/>
  <sheetViews>
    <sheetView zoomScale="110" zoomScaleNormal="110" workbookViewId="0">
      <selection activeCell="M9" sqref="M9"/>
    </sheetView>
  </sheetViews>
  <sheetFormatPr defaultColWidth="9.109375" defaultRowHeight="23.25" customHeight="1" x14ac:dyDescent="0.3"/>
  <cols>
    <col min="1" max="1" width="4" style="3" customWidth="1"/>
    <col min="2" max="2" width="7.33203125" style="3" customWidth="1"/>
    <col min="3" max="3" width="13.5546875" style="4" customWidth="1"/>
    <col min="4" max="4" width="13.109375" style="4" customWidth="1"/>
    <col min="5" max="5" width="11.109375" style="4" customWidth="1"/>
    <col min="6" max="6" width="13.109375" style="4" customWidth="1"/>
    <col min="7" max="7" width="14.5546875" style="3" customWidth="1"/>
    <col min="8" max="8" width="9.6640625" style="3" customWidth="1"/>
    <col min="9" max="16384" width="9.109375" style="3"/>
  </cols>
  <sheetData>
    <row r="1" spans="1:8" ht="23.25" customHeight="1" x14ac:dyDescent="0.3">
      <c r="B1" s="16" t="s">
        <v>21</v>
      </c>
    </row>
    <row r="2" spans="1:8" ht="23.25" customHeight="1" x14ac:dyDescent="0.3">
      <c r="B2" s="12" t="s">
        <v>22</v>
      </c>
      <c r="C2" s="11"/>
      <c r="D2" s="12"/>
      <c r="E2" s="11"/>
      <c r="F2" s="11"/>
      <c r="G2" s="13"/>
    </row>
    <row r="3" spans="1:8" ht="23.25" customHeight="1" x14ac:dyDescent="0.3">
      <c r="B3" s="12" t="s">
        <v>18</v>
      </c>
      <c r="C3" s="11"/>
      <c r="D3" s="12"/>
      <c r="E3" s="11"/>
      <c r="F3" s="11"/>
      <c r="G3" s="13"/>
    </row>
    <row r="4" spans="1:8" s="14" customFormat="1" ht="28.8" x14ac:dyDescent="0.3">
      <c r="B4" s="14" t="s">
        <v>3</v>
      </c>
      <c r="C4" s="15" t="s">
        <v>4</v>
      </c>
      <c r="D4" s="15" t="s">
        <v>0</v>
      </c>
      <c r="E4" s="15" t="s">
        <v>1</v>
      </c>
      <c r="F4" s="15" t="s">
        <v>2</v>
      </c>
      <c r="G4" s="14" t="s">
        <v>5</v>
      </c>
      <c r="H4" s="14" t="s">
        <v>6</v>
      </c>
    </row>
    <row r="5" spans="1:8" ht="23.25" customHeight="1" x14ac:dyDescent="0.3">
      <c r="A5" s="3" t="s">
        <v>13</v>
      </c>
      <c r="B5" s="3">
        <v>1</v>
      </c>
      <c r="C5" s="4">
        <v>202000</v>
      </c>
      <c r="D5" s="4">
        <v>4032</v>
      </c>
      <c r="E5" s="4">
        <f>C5*7.9%/12</f>
        <v>1329.8333333333333</v>
      </c>
      <c r="F5" s="4">
        <f>D5-E5</f>
        <v>2702.166666666667</v>
      </c>
      <c r="G5" s="5">
        <v>43010</v>
      </c>
    </row>
    <row r="6" spans="1:8" ht="23.25" customHeight="1" x14ac:dyDescent="0.3">
      <c r="A6" s="3" t="s">
        <v>14</v>
      </c>
      <c r="B6" s="3">
        <v>2</v>
      </c>
      <c r="C6" s="4">
        <f>C5-F5</f>
        <v>199297.83333333334</v>
      </c>
      <c r="D6" s="4">
        <v>4032</v>
      </c>
      <c r="E6" s="4">
        <f t="shared" ref="E6:E64" si="0">C6*7.9%/12</f>
        <v>1312.0440694444444</v>
      </c>
      <c r="F6" s="4">
        <f t="shared" ref="F6:F64" si="1">D6-E6</f>
        <v>2719.9559305555558</v>
      </c>
      <c r="G6" s="5">
        <v>43041</v>
      </c>
    </row>
    <row r="7" spans="1:8" ht="23.25" customHeight="1" x14ac:dyDescent="0.3">
      <c r="A7" s="3" t="s">
        <v>15</v>
      </c>
      <c r="B7" s="3">
        <v>3</v>
      </c>
      <c r="C7" s="4">
        <f t="shared" ref="C7:C64" si="2">C6-F6</f>
        <v>196577.87740277778</v>
      </c>
      <c r="D7" s="4">
        <v>4032</v>
      </c>
      <c r="E7" s="4">
        <f t="shared" si="0"/>
        <v>1294.1376929016203</v>
      </c>
      <c r="F7" s="4">
        <f t="shared" si="1"/>
        <v>2737.8623070983795</v>
      </c>
      <c r="G7" s="5">
        <v>43071</v>
      </c>
    </row>
    <row r="8" spans="1:8" ht="23.25" customHeight="1" x14ac:dyDescent="0.3">
      <c r="A8" s="3" t="s">
        <v>10</v>
      </c>
      <c r="B8" s="3">
        <v>4</v>
      </c>
      <c r="C8" s="4">
        <f t="shared" si="2"/>
        <v>193840.01509567941</v>
      </c>
      <c r="D8" s="4">
        <v>4032</v>
      </c>
      <c r="E8" s="4">
        <f t="shared" si="0"/>
        <v>1276.1134327132229</v>
      </c>
      <c r="F8" s="4">
        <f t="shared" si="1"/>
        <v>2755.8865672867769</v>
      </c>
      <c r="G8" s="5">
        <v>43102</v>
      </c>
    </row>
    <row r="9" spans="1:8" ht="23.25" customHeight="1" x14ac:dyDescent="0.3">
      <c r="A9" s="3" t="s">
        <v>16</v>
      </c>
      <c r="B9" s="3">
        <v>5</v>
      </c>
      <c r="C9" s="4">
        <f t="shared" si="2"/>
        <v>191084.12852839264</v>
      </c>
      <c r="D9" s="4">
        <v>4032</v>
      </c>
      <c r="E9" s="4">
        <f t="shared" si="0"/>
        <v>1257.9705128119183</v>
      </c>
      <c r="F9" s="4">
        <f t="shared" si="1"/>
        <v>2774.0294871880815</v>
      </c>
      <c r="G9" s="5">
        <v>43133</v>
      </c>
    </row>
    <row r="10" spans="1:8" ht="23.25" customHeight="1" x14ac:dyDescent="0.3">
      <c r="A10" s="3" t="s">
        <v>17</v>
      </c>
      <c r="B10" s="3">
        <v>6</v>
      </c>
      <c r="C10" s="4">
        <f t="shared" si="2"/>
        <v>188310.09904120455</v>
      </c>
      <c r="D10" s="4">
        <v>4032</v>
      </c>
      <c r="E10" s="4">
        <f t="shared" si="0"/>
        <v>1239.7081520212632</v>
      </c>
      <c r="F10" s="4">
        <f t="shared" si="1"/>
        <v>2792.2918479787368</v>
      </c>
      <c r="G10" s="5">
        <v>43161</v>
      </c>
    </row>
    <row r="11" spans="1:8" ht="23.25" customHeight="1" x14ac:dyDescent="0.3">
      <c r="A11" s="3" t="s">
        <v>11</v>
      </c>
      <c r="B11" s="3">
        <v>7</v>
      </c>
      <c r="C11" s="4">
        <f t="shared" si="2"/>
        <v>185517.8071932258</v>
      </c>
      <c r="D11" s="4">
        <v>4032</v>
      </c>
      <c r="E11" s="4">
        <f t="shared" si="0"/>
        <v>1221.3255640220698</v>
      </c>
      <c r="F11" s="4">
        <f t="shared" si="1"/>
        <v>2810.6744359779304</v>
      </c>
      <c r="G11" s="5">
        <v>43192</v>
      </c>
    </row>
    <row r="12" spans="1:8" ht="23.25" customHeight="1" x14ac:dyDescent="0.3">
      <c r="A12" s="3" t="s">
        <v>17</v>
      </c>
      <c r="B12" s="3">
        <v>8</v>
      </c>
      <c r="C12" s="4">
        <f t="shared" si="2"/>
        <v>182707.13275724786</v>
      </c>
      <c r="D12" s="4">
        <v>4032</v>
      </c>
      <c r="E12" s="4">
        <f t="shared" si="0"/>
        <v>1202.8219573185486</v>
      </c>
      <c r="F12" s="4">
        <f t="shared" si="1"/>
        <v>2829.1780426814512</v>
      </c>
      <c r="G12" s="5">
        <v>43222</v>
      </c>
    </row>
    <row r="13" spans="1:8" ht="23.25" customHeight="1" x14ac:dyDescent="0.3">
      <c r="A13" s="3" t="s">
        <v>10</v>
      </c>
      <c r="B13" s="3">
        <v>9</v>
      </c>
      <c r="C13" s="4">
        <f t="shared" si="2"/>
        <v>179877.95471456641</v>
      </c>
      <c r="D13" s="4">
        <v>4032</v>
      </c>
      <c r="E13" s="4">
        <f t="shared" si="0"/>
        <v>1184.1965352042289</v>
      </c>
      <c r="F13" s="4">
        <f t="shared" si="1"/>
        <v>2847.8034647957711</v>
      </c>
      <c r="G13" s="5">
        <v>43253</v>
      </c>
    </row>
    <row r="14" spans="1:8" ht="23.25" customHeight="1" x14ac:dyDescent="0.3">
      <c r="A14" s="3" t="s">
        <v>10</v>
      </c>
      <c r="B14" s="3">
        <v>10</v>
      </c>
      <c r="C14" s="4">
        <f t="shared" si="2"/>
        <v>177030.15124977063</v>
      </c>
      <c r="D14" s="4">
        <v>4032</v>
      </c>
      <c r="E14" s="4">
        <f t="shared" si="0"/>
        <v>1165.4484957276566</v>
      </c>
      <c r="F14" s="4">
        <f t="shared" si="1"/>
        <v>2866.5515042723437</v>
      </c>
      <c r="G14" s="5">
        <v>43283</v>
      </c>
    </row>
    <row r="15" spans="1:8" ht="23.25" customHeight="1" x14ac:dyDescent="0.3">
      <c r="A15" s="3" t="s">
        <v>11</v>
      </c>
      <c r="B15" s="3">
        <v>11</v>
      </c>
      <c r="C15" s="4">
        <f t="shared" si="2"/>
        <v>174163.59974549827</v>
      </c>
      <c r="D15" s="4">
        <v>4032</v>
      </c>
      <c r="E15" s="4">
        <f t="shared" si="0"/>
        <v>1146.5770316578637</v>
      </c>
      <c r="F15" s="4">
        <f t="shared" si="1"/>
        <v>2885.4229683421363</v>
      </c>
      <c r="G15" s="5">
        <v>43314</v>
      </c>
    </row>
    <row r="16" spans="1:8" ht="23.25" customHeight="1" x14ac:dyDescent="0.3">
      <c r="A16" s="3" t="s">
        <v>12</v>
      </c>
      <c r="B16" s="3">
        <v>12</v>
      </c>
      <c r="C16" s="4">
        <f t="shared" si="2"/>
        <v>171278.17677715613</v>
      </c>
      <c r="D16" s="4">
        <v>4032</v>
      </c>
      <c r="E16" s="4">
        <f t="shared" si="0"/>
        <v>1127.5813304496112</v>
      </c>
      <c r="F16" s="4">
        <f t="shared" si="1"/>
        <v>2904.4186695503886</v>
      </c>
      <c r="G16" s="5">
        <v>43345</v>
      </c>
    </row>
    <row r="17" spans="1:7" ht="23.25" customHeight="1" x14ac:dyDescent="0.3">
      <c r="A17" s="3" t="s">
        <v>13</v>
      </c>
      <c r="B17" s="3">
        <v>13</v>
      </c>
      <c r="C17" s="4">
        <f t="shared" si="2"/>
        <v>168373.75810760574</v>
      </c>
      <c r="D17" s="4">
        <v>4032</v>
      </c>
      <c r="E17" s="4">
        <f t="shared" si="0"/>
        <v>1108.4605742084045</v>
      </c>
      <c r="F17" s="4">
        <f t="shared" si="1"/>
        <v>2923.5394257915955</v>
      </c>
      <c r="G17" s="5">
        <v>43375</v>
      </c>
    </row>
    <row r="18" spans="1:7" ht="23.25" customHeight="1" x14ac:dyDescent="0.3">
      <c r="A18" s="3" t="s">
        <v>14</v>
      </c>
      <c r="B18" s="3">
        <v>14</v>
      </c>
      <c r="C18" s="4">
        <f t="shared" si="2"/>
        <v>165450.21868181415</v>
      </c>
      <c r="D18" s="4">
        <v>4032</v>
      </c>
      <c r="E18" s="4">
        <f t="shared" si="0"/>
        <v>1089.2139396552764</v>
      </c>
      <c r="F18" s="4">
        <f t="shared" si="1"/>
        <v>2942.7860603447234</v>
      </c>
      <c r="G18" s="5">
        <v>43406</v>
      </c>
    </row>
    <row r="19" spans="1:7" ht="23.25" customHeight="1" x14ac:dyDescent="0.3">
      <c r="A19" s="3" t="s">
        <v>15</v>
      </c>
      <c r="B19" s="3">
        <v>15</v>
      </c>
      <c r="C19" s="4">
        <f t="shared" si="2"/>
        <v>162507.43262146943</v>
      </c>
      <c r="D19" s="4">
        <v>4032</v>
      </c>
      <c r="E19" s="4">
        <f t="shared" si="0"/>
        <v>1069.8405980913406</v>
      </c>
      <c r="F19" s="4">
        <f t="shared" si="1"/>
        <v>2962.1594019086597</v>
      </c>
      <c r="G19" s="5">
        <v>43436</v>
      </c>
    </row>
    <row r="20" spans="1:7" ht="23.25" customHeight="1" x14ac:dyDescent="0.3">
      <c r="A20" s="3" t="s">
        <v>10</v>
      </c>
      <c r="B20" s="3">
        <v>16</v>
      </c>
      <c r="C20" s="4">
        <f t="shared" si="2"/>
        <v>159545.27321956077</v>
      </c>
      <c r="D20" s="4">
        <v>4032</v>
      </c>
      <c r="E20" s="4">
        <f t="shared" si="0"/>
        <v>1050.3397153621083</v>
      </c>
      <c r="F20" s="4">
        <f t="shared" si="1"/>
        <v>2981.6602846378919</v>
      </c>
      <c r="G20" s="5">
        <v>43467</v>
      </c>
    </row>
    <row r="21" spans="1:7" ht="23.25" customHeight="1" x14ac:dyDescent="0.3">
      <c r="A21" s="3" t="s">
        <v>16</v>
      </c>
      <c r="B21" s="3">
        <v>17</v>
      </c>
      <c r="C21" s="4">
        <f t="shared" si="2"/>
        <v>156563.61293492289</v>
      </c>
      <c r="D21" s="4">
        <v>4032</v>
      </c>
      <c r="E21" s="4">
        <f t="shared" si="0"/>
        <v>1030.7104518215758</v>
      </c>
      <c r="F21" s="4">
        <f t="shared" si="1"/>
        <v>3001.2895481784244</v>
      </c>
      <c r="G21" s="5">
        <v>43498</v>
      </c>
    </row>
    <row r="22" spans="1:7" ht="23.25" customHeight="1" x14ac:dyDescent="0.3">
      <c r="A22" s="3" t="s">
        <v>17</v>
      </c>
      <c r="B22" s="3">
        <v>18</v>
      </c>
      <c r="C22" s="4">
        <f t="shared" si="2"/>
        <v>153562.32338674445</v>
      </c>
      <c r="D22" s="4">
        <v>4032</v>
      </c>
      <c r="E22" s="4">
        <f t="shared" si="0"/>
        <v>1010.9519622960676</v>
      </c>
      <c r="F22" s="4">
        <f t="shared" si="1"/>
        <v>3021.0480377039326</v>
      </c>
      <c r="G22" s="5">
        <v>43526</v>
      </c>
    </row>
    <row r="23" spans="1:7" ht="23.25" customHeight="1" x14ac:dyDescent="0.3">
      <c r="A23" s="3" t="s">
        <v>11</v>
      </c>
      <c r="B23" s="3">
        <v>19</v>
      </c>
      <c r="C23" s="4">
        <f t="shared" si="2"/>
        <v>150541.27534904052</v>
      </c>
      <c r="D23" s="4">
        <v>4032</v>
      </c>
      <c r="E23" s="4">
        <f t="shared" si="0"/>
        <v>991.06339604785001</v>
      </c>
      <c r="F23" s="4">
        <f t="shared" si="1"/>
        <v>3040.9366039521501</v>
      </c>
      <c r="G23" s="5">
        <v>43557</v>
      </c>
    </row>
    <row r="24" spans="1:7" ht="23.25" customHeight="1" x14ac:dyDescent="0.3">
      <c r="A24" s="3" t="s">
        <v>17</v>
      </c>
      <c r="B24" s="3">
        <v>20</v>
      </c>
      <c r="C24" s="4">
        <f t="shared" si="2"/>
        <v>147500.33874508837</v>
      </c>
      <c r="D24" s="4">
        <v>4032</v>
      </c>
      <c r="E24" s="4">
        <f t="shared" si="0"/>
        <v>971.04389673849846</v>
      </c>
      <c r="F24" s="4">
        <f t="shared" si="1"/>
        <v>3060.9561032615015</v>
      </c>
      <c r="G24" s="5">
        <v>43587</v>
      </c>
    </row>
    <row r="25" spans="1:7" ht="23.25" customHeight="1" x14ac:dyDescent="0.3">
      <c r="A25" s="3" t="s">
        <v>10</v>
      </c>
      <c r="B25" s="3">
        <v>21</v>
      </c>
      <c r="C25" s="4">
        <f t="shared" si="2"/>
        <v>144439.38264182687</v>
      </c>
      <c r="D25" s="4">
        <v>4032</v>
      </c>
      <c r="E25" s="4">
        <f t="shared" si="0"/>
        <v>950.89260239202702</v>
      </c>
      <c r="F25" s="4">
        <f t="shared" si="1"/>
        <v>3081.1073976079729</v>
      </c>
      <c r="G25" s="5">
        <v>43618</v>
      </c>
    </row>
    <row r="26" spans="1:7" ht="23.25" customHeight="1" x14ac:dyDescent="0.3">
      <c r="A26" s="3" t="s">
        <v>10</v>
      </c>
      <c r="B26" s="3">
        <v>22</v>
      </c>
      <c r="C26" s="4">
        <f t="shared" si="2"/>
        <v>141358.27524421891</v>
      </c>
      <c r="D26" s="4">
        <v>4032</v>
      </c>
      <c r="E26" s="4">
        <f t="shared" si="0"/>
        <v>930.60864535777455</v>
      </c>
      <c r="F26" s="4">
        <f t="shared" si="1"/>
        <v>3101.3913546422255</v>
      </c>
      <c r="G26" s="5">
        <v>43648</v>
      </c>
    </row>
    <row r="27" spans="1:7" ht="23.25" customHeight="1" x14ac:dyDescent="0.3">
      <c r="A27" s="3" t="s">
        <v>11</v>
      </c>
      <c r="B27" s="3">
        <v>23</v>
      </c>
      <c r="C27" s="4">
        <f t="shared" si="2"/>
        <v>138256.88388957668</v>
      </c>
      <c r="D27" s="4">
        <v>4032</v>
      </c>
      <c r="E27" s="4">
        <f t="shared" si="0"/>
        <v>910.19115227304655</v>
      </c>
      <c r="F27" s="4">
        <f t="shared" si="1"/>
        <v>3121.8088477269534</v>
      </c>
      <c r="G27" s="5">
        <v>43679</v>
      </c>
    </row>
    <row r="28" spans="1:7" ht="23.25" customHeight="1" x14ac:dyDescent="0.3">
      <c r="A28" s="3" t="s">
        <v>12</v>
      </c>
      <c r="B28" s="3">
        <v>24</v>
      </c>
      <c r="C28" s="4">
        <f t="shared" si="2"/>
        <v>135135.07504184972</v>
      </c>
      <c r="D28" s="4">
        <v>4032</v>
      </c>
      <c r="E28" s="4">
        <f t="shared" si="0"/>
        <v>889.63924402551072</v>
      </c>
      <c r="F28" s="4">
        <f t="shared" si="1"/>
        <v>3142.3607559744892</v>
      </c>
      <c r="G28" s="5">
        <v>43710</v>
      </c>
    </row>
    <row r="29" spans="1:7" ht="23.25" customHeight="1" x14ac:dyDescent="0.3">
      <c r="A29" s="3" t="s">
        <v>13</v>
      </c>
      <c r="B29" s="3">
        <v>25</v>
      </c>
      <c r="C29" s="4">
        <f t="shared" si="2"/>
        <v>131992.71428587523</v>
      </c>
      <c r="D29" s="4">
        <v>4032</v>
      </c>
      <c r="E29" s="4">
        <f t="shared" si="0"/>
        <v>868.95203571534523</v>
      </c>
      <c r="F29" s="4">
        <f t="shared" si="1"/>
        <v>3163.0479642846549</v>
      </c>
      <c r="G29" s="5">
        <v>43740</v>
      </c>
    </row>
    <row r="30" spans="1:7" ht="23.25" customHeight="1" x14ac:dyDescent="0.3">
      <c r="A30" s="3" t="s">
        <v>14</v>
      </c>
      <c r="B30" s="3">
        <v>26</v>
      </c>
      <c r="C30" s="4">
        <f t="shared" si="2"/>
        <v>128829.66632159057</v>
      </c>
      <c r="D30" s="4">
        <v>4032</v>
      </c>
      <c r="E30" s="4">
        <f t="shared" si="0"/>
        <v>848.128636617138</v>
      </c>
      <c r="F30" s="4">
        <f t="shared" si="1"/>
        <v>3183.871363382862</v>
      </c>
      <c r="G30" s="5">
        <v>43771</v>
      </c>
    </row>
    <row r="31" spans="1:7" ht="23.25" customHeight="1" x14ac:dyDescent="0.3">
      <c r="A31" s="3" t="s">
        <v>15</v>
      </c>
      <c r="B31" s="3">
        <v>27</v>
      </c>
      <c r="C31" s="4">
        <f t="shared" si="2"/>
        <v>125645.79495820771</v>
      </c>
      <c r="D31" s="4">
        <v>4032</v>
      </c>
      <c r="E31" s="4">
        <f t="shared" si="0"/>
        <v>827.16815014153417</v>
      </c>
      <c r="F31" s="4">
        <f t="shared" si="1"/>
        <v>3204.8318498584658</v>
      </c>
      <c r="G31" s="5">
        <v>43801</v>
      </c>
    </row>
    <row r="32" spans="1:7" ht="23.25" customHeight="1" x14ac:dyDescent="0.3">
      <c r="A32" s="3" t="s">
        <v>10</v>
      </c>
      <c r="B32" s="3">
        <v>28</v>
      </c>
      <c r="C32" s="4">
        <f t="shared" si="2"/>
        <v>122440.96310834924</v>
      </c>
      <c r="D32" s="4">
        <v>4032</v>
      </c>
      <c r="E32" s="4">
        <f t="shared" si="0"/>
        <v>806.06967379663263</v>
      </c>
      <c r="F32" s="4">
        <f t="shared" si="1"/>
        <v>3225.9303262033673</v>
      </c>
      <c r="G32" s="5">
        <v>43832</v>
      </c>
    </row>
    <row r="33" spans="1:7" ht="23.25" customHeight="1" x14ac:dyDescent="0.3">
      <c r="A33" s="3" t="s">
        <v>16</v>
      </c>
      <c r="B33" s="3">
        <v>29</v>
      </c>
      <c r="C33" s="4">
        <f t="shared" si="2"/>
        <v>119215.03278214588</v>
      </c>
      <c r="D33" s="4">
        <v>4032</v>
      </c>
      <c r="E33" s="4">
        <f t="shared" si="0"/>
        <v>784.83229914912692</v>
      </c>
      <c r="F33" s="4">
        <f t="shared" si="1"/>
        <v>3247.1677008508732</v>
      </c>
      <c r="G33" s="5">
        <v>43863</v>
      </c>
    </row>
    <row r="34" spans="1:7" ht="23.25" customHeight="1" x14ac:dyDescent="0.3">
      <c r="A34" s="3" t="s">
        <v>17</v>
      </c>
      <c r="B34" s="3">
        <v>30</v>
      </c>
      <c r="C34" s="4">
        <f t="shared" si="2"/>
        <v>115967.86508129501</v>
      </c>
      <c r="D34" s="4">
        <v>4032</v>
      </c>
      <c r="E34" s="4">
        <f t="shared" si="0"/>
        <v>763.45511178519212</v>
      </c>
      <c r="F34" s="4">
        <f t="shared" si="1"/>
        <v>3268.544888214808</v>
      </c>
      <c r="G34" s="5">
        <v>43892</v>
      </c>
    </row>
    <row r="35" spans="1:7" ht="23.25" customHeight="1" x14ac:dyDescent="0.3">
      <c r="A35" s="3" t="s">
        <v>11</v>
      </c>
      <c r="B35" s="3">
        <v>31</v>
      </c>
      <c r="C35" s="4">
        <f t="shared" si="2"/>
        <v>112699.3201930802</v>
      </c>
      <c r="D35" s="4">
        <v>4032</v>
      </c>
      <c r="E35" s="4">
        <f t="shared" si="0"/>
        <v>741.93719127111137</v>
      </c>
      <c r="F35" s="4">
        <f t="shared" si="1"/>
        <v>3290.0628087288887</v>
      </c>
      <c r="G35" s="5">
        <v>43923</v>
      </c>
    </row>
    <row r="36" spans="1:7" ht="23.25" customHeight="1" x14ac:dyDescent="0.3">
      <c r="A36" s="3" t="s">
        <v>17</v>
      </c>
      <c r="B36" s="3">
        <v>32</v>
      </c>
      <c r="C36" s="4">
        <f t="shared" si="2"/>
        <v>109409.25738435131</v>
      </c>
      <c r="D36" s="4">
        <v>4032</v>
      </c>
      <c r="E36" s="4">
        <f t="shared" si="0"/>
        <v>720.27761111364623</v>
      </c>
      <c r="F36" s="4">
        <f t="shared" si="1"/>
        <v>3311.7223888863537</v>
      </c>
      <c r="G36" s="5">
        <v>43953</v>
      </c>
    </row>
    <row r="37" spans="1:7" ht="23.25" customHeight="1" x14ac:dyDescent="0.3">
      <c r="A37" s="3" t="s">
        <v>10</v>
      </c>
      <c r="B37" s="3">
        <v>33</v>
      </c>
      <c r="C37" s="4">
        <f t="shared" si="2"/>
        <v>106097.53499546496</v>
      </c>
      <c r="D37" s="4">
        <v>4032</v>
      </c>
      <c r="E37" s="4">
        <f t="shared" si="0"/>
        <v>698.47543872014433</v>
      </c>
      <c r="F37" s="4">
        <f t="shared" si="1"/>
        <v>3333.5245612798558</v>
      </c>
      <c r="G37" s="5">
        <v>43984</v>
      </c>
    </row>
    <row r="38" spans="1:7" ht="23.25" customHeight="1" x14ac:dyDescent="0.3">
      <c r="A38" s="3" t="s">
        <v>10</v>
      </c>
      <c r="B38" s="3">
        <v>34</v>
      </c>
      <c r="C38" s="4">
        <f t="shared" si="2"/>
        <v>102764.0104341851</v>
      </c>
      <c r="D38" s="4">
        <v>4032</v>
      </c>
      <c r="E38" s="4">
        <f t="shared" si="0"/>
        <v>676.52973535838521</v>
      </c>
      <c r="F38" s="4">
        <f t="shared" si="1"/>
        <v>3355.4702646416149</v>
      </c>
      <c r="G38" s="5">
        <v>44014</v>
      </c>
    </row>
    <row r="39" spans="1:7" ht="23.25" customHeight="1" x14ac:dyDescent="0.3">
      <c r="A39" s="3" t="s">
        <v>11</v>
      </c>
      <c r="B39" s="3">
        <v>35</v>
      </c>
      <c r="C39" s="4">
        <f t="shared" si="2"/>
        <v>99408.540169543485</v>
      </c>
      <c r="D39" s="4">
        <v>4032</v>
      </c>
      <c r="E39" s="4">
        <f t="shared" si="0"/>
        <v>654.43955611616127</v>
      </c>
      <c r="F39" s="4">
        <f t="shared" si="1"/>
        <v>3377.5604438838386</v>
      </c>
      <c r="G39" s="5">
        <v>44045</v>
      </c>
    </row>
    <row r="40" spans="1:7" ht="23.25" customHeight="1" x14ac:dyDescent="0.3">
      <c r="A40" s="3" t="s">
        <v>12</v>
      </c>
      <c r="B40" s="3">
        <v>36</v>
      </c>
      <c r="C40" s="4">
        <f t="shared" si="2"/>
        <v>96030.97972565965</v>
      </c>
      <c r="D40" s="4">
        <v>4032</v>
      </c>
      <c r="E40" s="4">
        <f t="shared" si="0"/>
        <v>632.20394986059273</v>
      </c>
      <c r="F40" s="4">
        <f t="shared" si="1"/>
        <v>3399.7960501394073</v>
      </c>
      <c r="G40" s="5">
        <v>44076</v>
      </c>
    </row>
    <row r="41" spans="1:7" ht="23.25" customHeight="1" x14ac:dyDescent="0.3">
      <c r="A41" s="3" t="s">
        <v>13</v>
      </c>
      <c r="B41" s="3">
        <v>37</v>
      </c>
      <c r="C41" s="4">
        <f t="shared" si="2"/>
        <v>92631.183675520238</v>
      </c>
      <c r="D41" s="4">
        <v>4032</v>
      </c>
      <c r="E41" s="4">
        <f t="shared" si="0"/>
        <v>609.82195919717492</v>
      </c>
      <c r="F41" s="4">
        <f t="shared" si="1"/>
        <v>3422.1780408028253</v>
      </c>
      <c r="G41" s="5">
        <v>44106</v>
      </c>
    </row>
    <row r="42" spans="1:7" ht="23.25" customHeight="1" x14ac:dyDescent="0.3">
      <c r="A42" s="3" t="s">
        <v>14</v>
      </c>
      <c r="B42" s="3">
        <v>38</v>
      </c>
      <c r="C42" s="4">
        <f t="shared" si="2"/>
        <v>89209.00563471741</v>
      </c>
      <c r="D42" s="4">
        <v>4032</v>
      </c>
      <c r="E42" s="4">
        <f t="shared" si="0"/>
        <v>587.29262042855623</v>
      </c>
      <c r="F42" s="4">
        <f t="shared" si="1"/>
        <v>3444.7073795714437</v>
      </c>
      <c r="G42" s="5">
        <v>44137</v>
      </c>
    </row>
    <row r="43" spans="1:7" ht="23.25" customHeight="1" x14ac:dyDescent="0.3">
      <c r="A43" s="3" t="s">
        <v>15</v>
      </c>
      <c r="B43" s="3">
        <v>39</v>
      </c>
      <c r="C43" s="4">
        <f t="shared" si="2"/>
        <v>85764.298255145972</v>
      </c>
      <c r="D43" s="4">
        <v>4032</v>
      </c>
      <c r="E43" s="4">
        <f t="shared" si="0"/>
        <v>564.61496351304424</v>
      </c>
      <c r="F43" s="4">
        <f t="shared" si="1"/>
        <v>3467.3850364869559</v>
      </c>
      <c r="G43" s="5">
        <v>44167</v>
      </c>
    </row>
    <row r="44" spans="1:7" ht="23.25" customHeight="1" x14ac:dyDescent="0.3">
      <c r="A44" s="3" t="s">
        <v>10</v>
      </c>
      <c r="B44" s="3">
        <v>40</v>
      </c>
      <c r="C44" s="4">
        <f t="shared" si="2"/>
        <v>82296.913218659014</v>
      </c>
      <c r="D44" s="4">
        <v>4032</v>
      </c>
      <c r="E44" s="4">
        <f t="shared" si="0"/>
        <v>541.78801202283853</v>
      </c>
      <c r="F44" s="4">
        <f t="shared" si="1"/>
        <v>3490.2119879771617</v>
      </c>
      <c r="G44" s="5">
        <v>44198</v>
      </c>
    </row>
    <row r="45" spans="1:7" ht="23.25" customHeight="1" x14ac:dyDescent="0.3">
      <c r="A45" s="3" t="s">
        <v>16</v>
      </c>
      <c r="B45" s="3">
        <v>41</v>
      </c>
      <c r="C45" s="4">
        <f t="shared" si="2"/>
        <v>78806.701230681851</v>
      </c>
      <c r="D45" s="4">
        <v>4032</v>
      </c>
      <c r="E45" s="4">
        <f t="shared" si="0"/>
        <v>518.81078310198882</v>
      </c>
      <c r="F45" s="4">
        <f t="shared" si="1"/>
        <v>3513.1892168980112</v>
      </c>
      <c r="G45" s="5">
        <v>44229</v>
      </c>
    </row>
    <row r="46" spans="1:7" ht="23.25" customHeight="1" x14ac:dyDescent="0.3">
      <c r="A46" s="3" t="s">
        <v>17</v>
      </c>
      <c r="B46" s="3">
        <v>42</v>
      </c>
      <c r="C46" s="4">
        <f t="shared" si="2"/>
        <v>75293.512013783838</v>
      </c>
      <c r="D46" s="4">
        <v>4032</v>
      </c>
      <c r="E46" s="4">
        <f t="shared" si="0"/>
        <v>495.68228742407695</v>
      </c>
      <c r="F46" s="4">
        <f t="shared" si="1"/>
        <v>3536.317712575923</v>
      </c>
      <c r="G46" s="5">
        <v>44257</v>
      </c>
    </row>
    <row r="47" spans="1:7" ht="23.25" customHeight="1" x14ac:dyDescent="0.3">
      <c r="A47" s="3" t="s">
        <v>11</v>
      </c>
      <c r="B47" s="3">
        <v>43</v>
      </c>
      <c r="C47" s="4">
        <f t="shared" si="2"/>
        <v>71757.194301207914</v>
      </c>
      <c r="D47" s="4">
        <v>4032</v>
      </c>
      <c r="E47" s="4">
        <f t="shared" si="0"/>
        <v>472.40152914961874</v>
      </c>
      <c r="F47" s="4">
        <f t="shared" si="1"/>
        <v>3559.5984708503811</v>
      </c>
      <c r="G47" s="5">
        <v>44288</v>
      </c>
    </row>
    <row r="48" spans="1:7" ht="23.25" customHeight="1" x14ac:dyDescent="0.3">
      <c r="A48" s="3" t="s">
        <v>17</v>
      </c>
      <c r="B48" s="3">
        <v>44</v>
      </c>
      <c r="C48" s="4">
        <f t="shared" si="2"/>
        <v>68197.595830357532</v>
      </c>
      <c r="D48" s="4">
        <v>4032</v>
      </c>
      <c r="E48" s="4">
        <f t="shared" si="0"/>
        <v>448.96750588318713</v>
      </c>
      <c r="F48" s="4">
        <f t="shared" si="1"/>
        <v>3583.0324941168128</v>
      </c>
      <c r="G48" s="5">
        <v>44318</v>
      </c>
    </row>
    <row r="49" spans="1:7" ht="23.25" customHeight="1" x14ac:dyDescent="0.3">
      <c r="A49" s="3" t="s">
        <v>10</v>
      </c>
      <c r="B49" s="3">
        <v>45</v>
      </c>
      <c r="C49" s="4">
        <f t="shared" si="2"/>
        <v>64614.563336240717</v>
      </c>
      <c r="D49" s="4">
        <v>4032</v>
      </c>
      <c r="E49" s="4">
        <f t="shared" si="0"/>
        <v>425.37920863025141</v>
      </c>
      <c r="F49" s="4">
        <f t="shared" si="1"/>
        <v>3606.6207913697485</v>
      </c>
      <c r="G49" s="5">
        <v>44349</v>
      </c>
    </row>
    <row r="50" spans="1:7" ht="23.25" customHeight="1" x14ac:dyDescent="0.3">
      <c r="A50" s="3" t="s">
        <v>10</v>
      </c>
      <c r="B50" s="3">
        <v>46</v>
      </c>
      <c r="C50" s="4">
        <f t="shared" si="2"/>
        <v>61007.942544870966</v>
      </c>
      <c r="D50" s="4">
        <v>4032</v>
      </c>
      <c r="E50" s="4">
        <f t="shared" si="0"/>
        <v>401.63562175373386</v>
      </c>
      <c r="F50" s="4">
        <f t="shared" si="1"/>
        <v>3630.3643782462659</v>
      </c>
      <c r="G50" s="5">
        <v>44379</v>
      </c>
    </row>
    <row r="51" spans="1:7" ht="23.25" customHeight="1" x14ac:dyDescent="0.3">
      <c r="A51" s="3" t="s">
        <v>11</v>
      </c>
      <c r="B51" s="3">
        <v>47</v>
      </c>
      <c r="C51" s="4">
        <f t="shared" si="2"/>
        <v>57377.578166624698</v>
      </c>
      <c r="D51" s="4">
        <v>4032</v>
      </c>
      <c r="E51" s="4">
        <f t="shared" si="0"/>
        <v>377.73572293027928</v>
      </c>
      <c r="F51" s="4">
        <f t="shared" si="1"/>
        <v>3654.2642770697207</v>
      </c>
      <c r="G51" s="5">
        <v>44410</v>
      </c>
    </row>
    <row r="52" spans="1:7" ht="23.25" customHeight="1" x14ac:dyDescent="0.3">
      <c r="A52" s="3" t="s">
        <v>12</v>
      </c>
      <c r="B52" s="3">
        <v>48</v>
      </c>
      <c r="C52" s="4">
        <f t="shared" si="2"/>
        <v>53723.313889554978</v>
      </c>
      <c r="D52" s="4">
        <v>4032</v>
      </c>
      <c r="E52" s="4">
        <f t="shared" si="0"/>
        <v>353.67848310623691</v>
      </c>
      <c r="F52" s="4">
        <f t="shared" si="1"/>
        <v>3678.3215168937631</v>
      </c>
      <c r="G52" s="5">
        <v>44441</v>
      </c>
    </row>
    <row r="53" spans="1:7" ht="23.25" customHeight="1" x14ac:dyDescent="0.3">
      <c r="A53" s="3" t="s">
        <v>13</v>
      </c>
      <c r="B53" s="3">
        <v>49</v>
      </c>
      <c r="C53" s="4">
        <f t="shared" si="2"/>
        <v>50044.992372661218</v>
      </c>
      <c r="D53" s="4">
        <v>4032</v>
      </c>
      <c r="E53" s="4">
        <f t="shared" si="0"/>
        <v>329.462866453353</v>
      </c>
      <c r="F53" s="4">
        <f t="shared" si="1"/>
        <v>3702.5371335466471</v>
      </c>
      <c r="G53" s="5">
        <v>44471</v>
      </c>
    </row>
    <row r="54" spans="1:7" ht="23.25" customHeight="1" x14ac:dyDescent="0.3">
      <c r="A54" s="3" t="s">
        <v>14</v>
      </c>
      <c r="B54" s="3">
        <v>50</v>
      </c>
      <c r="C54" s="4">
        <f t="shared" si="2"/>
        <v>46342.45523911457</v>
      </c>
      <c r="D54" s="4">
        <v>4032</v>
      </c>
      <c r="E54" s="4">
        <f t="shared" si="0"/>
        <v>305.08783032417091</v>
      </c>
      <c r="F54" s="4">
        <f t="shared" si="1"/>
        <v>3726.9121696758293</v>
      </c>
      <c r="G54" s="5">
        <v>44502</v>
      </c>
    </row>
    <row r="55" spans="1:7" ht="23.25" customHeight="1" x14ac:dyDescent="0.3">
      <c r="A55" s="3" t="s">
        <v>15</v>
      </c>
      <c r="B55" s="3">
        <v>51</v>
      </c>
      <c r="C55" s="4">
        <f t="shared" si="2"/>
        <v>42615.54306943874</v>
      </c>
      <c r="D55" s="4">
        <v>4032</v>
      </c>
      <c r="E55" s="4">
        <f t="shared" si="0"/>
        <v>280.55232520713838</v>
      </c>
      <c r="F55" s="4">
        <f t="shared" si="1"/>
        <v>3751.4476747928616</v>
      </c>
      <c r="G55" s="5">
        <v>44532</v>
      </c>
    </row>
    <row r="56" spans="1:7" ht="23.25" customHeight="1" x14ac:dyDescent="0.3">
      <c r="A56" s="3" t="s">
        <v>10</v>
      </c>
      <c r="B56" s="3">
        <v>52</v>
      </c>
      <c r="C56" s="4">
        <f t="shared" si="2"/>
        <v>38864.095394645876</v>
      </c>
      <c r="D56" s="4">
        <v>4032</v>
      </c>
      <c r="E56" s="4">
        <f t="shared" si="0"/>
        <v>255.85529468141871</v>
      </c>
      <c r="F56" s="4">
        <f t="shared" si="1"/>
        <v>3776.1447053185811</v>
      </c>
      <c r="G56" s="5">
        <v>44563</v>
      </c>
    </row>
    <row r="57" spans="1:7" ht="23.25" customHeight="1" x14ac:dyDescent="0.3">
      <c r="A57" s="3" t="s">
        <v>16</v>
      </c>
      <c r="B57" s="3">
        <v>53</v>
      </c>
      <c r="C57" s="4">
        <f t="shared" si="2"/>
        <v>35087.950689327292</v>
      </c>
      <c r="D57" s="4">
        <v>4032</v>
      </c>
      <c r="E57" s="4">
        <f t="shared" si="0"/>
        <v>230.99567537140467</v>
      </c>
      <c r="F57" s="4">
        <f t="shared" si="1"/>
        <v>3801.0043246285954</v>
      </c>
      <c r="G57" s="5">
        <v>44594</v>
      </c>
    </row>
    <row r="58" spans="1:7" ht="23.25" customHeight="1" x14ac:dyDescent="0.3">
      <c r="A58" s="3" t="s">
        <v>17</v>
      </c>
      <c r="B58" s="3">
        <v>54</v>
      </c>
      <c r="C58" s="4">
        <f t="shared" si="2"/>
        <v>31286.946364698695</v>
      </c>
      <c r="D58" s="4">
        <v>4032</v>
      </c>
      <c r="E58" s="4">
        <f t="shared" si="0"/>
        <v>205.97239690093306</v>
      </c>
      <c r="F58" s="4">
        <f t="shared" si="1"/>
        <v>3826.0276030990672</v>
      </c>
      <c r="G58" s="5">
        <v>44622</v>
      </c>
    </row>
    <row r="59" spans="1:7" ht="23.25" customHeight="1" x14ac:dyDescent="0.3">
      <c r="A59" s="3" t="s">
        <v>11</v>
      </c>
      <c r="B59" s="3">
        <v>55</v>
      </c>
      <c r="C59" s="4">
        <f t="shared" si="2"/>
        <v>27460.918761599627</v>
      </c>
      <c r="D59" s="4">
        <v>4032</v>
      </c>
      <c r="E59" s="4">
        <f t="shared" si="0"/>
        <v>180.78438184719755</v>
      </c>
      <c r="F59" s="4">
        <f t="shared" si="1"/>
        <v>3851.2156181528026</v>
      </c>
      <c r="G59" s="5">
        <v>44653</v>
      </c>
    </row>
    <row r="60" spans="1:7" ht="23.25" customHeight="1" x14ac:dyDescent="0.3">
      <c r="A60" s="3" t="s">
        <v>17</v>
      </c>
      <c r="B60" s="3">
        <v>56</v>
      </c>
      <c r="C60" s="4">
        <f t="shared" si="2"/>
        <v>23609.703143446823</v>
      </c>
      <c r="D60" s="4">
        <v>4032</v>
      </c>
      <c r="E60" s="4">
        <f t="shared" si="0"/>
        <v>155.43054569435824</v>
      </c>
      <c r="F60" s="4">
        <f t="shared" si="1"/>
        <v>3876.5694543056416</v>
      </c>
      <c r="G60" s="5">
        <v>44683</v>
      </c>
    </row>
    <row r="61" spans="1:7" ht="23.25" customHeight="1" x14ac:dyDescent="0.3">
      <c r="A61" s="3" t="s">
        <v>10</v>
      </c>
      <c r="B61" s="3">
        <v>57</v>
      </c>
      <c r="C61" s="4">
        <f t="shared" si="2"/>
        <v>19733.133689141181</v>
      </c>
      <c r="D61" s="4">
        <v>4032</v>
      </c>
      <c r="E61" s="4">
        <f t="shared" si="0"/>
        <v>129.9097967868461</v>
      </c>
      <c r="F61" s="4">
        <f t="shared" si="1"/>
        <v>3902.0902032131539</v>
      </c>
      <c r="G61" s="5">
        <v>44714</v>
      </c>
    </row>
    <row r="62" spans="1:7" ht="23.25" customHeight="1" x14ac:dyDescent="0.3">
      <c r="A62" s="3" t="s">
        <v>10</v>
      </c>
      <c r="B62" s="3">
        <v>58</v>
      </c>
      <c r="C62" s="4">
        <f t="shared" si="2"/>
        <v>15831.043485928027</v>
      </c>
      <c r="D62" s="4">
        <v>4032</v>
      </c>
      <c r="E62" s="4">
        <f t="shared" si="0"/>
        <v>104.22103628235952</v>
      </c>
      <c r="F62" s="4">
        <f t="shared" si="1"/>
        <v>3927.7789637176406</v>
      </c>
      <c r="G62" s="5">
        <v>44744</v>
      </c>
    </row>
    <row r="63" spans="1:7" ht="23.25" customHeight="1" x14ac:dyDescent="0.3">
      <c r="A63" s="3" t="s">
        <v>23</v>
      </c>
      <c r="B63" s="3">
        <v>59</v>
      </c>
      <c r="C63" s="4">
        <f t="shared" si="2"/>
        <v>11903.264522210386</v>
      </c>
      <c r="D63" s="4">
        <v>4032</v>
      </c>
      <c r="E63" s="4">
        <f t="shared" si="0"/>
        <v>78.363158104551715</v>
      </c>
      <c r="F63" s="4">
        <f t="shared" si="1"/>
        <v>3953.6368418954485</v>
      </c>
      <c r="G63" s="5">
        <v>44775</v>
      </c>
    </row>
    <row r="64" spans="1:7" ht="23.25" customHeight="1" x14ac:dyDescent="0.3">
      <c r="A64" s="3" t="s">
        <v>12</v>
      </c>
      <c r="B64" s="3">
        <v>60</v>
      </c>
      <c r="C64" s="4">
        <f t="shared" si="2"/>
        <v>7949.6276803149376</v>
      </c>
      <c r="D64" s="4">
        <v>4032</v>
      </c>
      <c r="E64" s="4">
        <f t="shared" si="0"/>
        <v>52.335048895406679</v>
      </c>
      <c r="F64" s="4">
        <f t="shared" si="1"/>
        <v>3979.6649511045935</v>
      </c>
      <c r="G64" s="5">
        <v>44806</v>
      </c>
    </row>
    <row r="65" spans="4:6" ht="23.25" customHeight="1" x14ac:dyDescent="0.3">
      <c r="D65" s="4">
        <f>SUM(D5:D64)</f>
        <v>241920</v>
      </c>
      <c r="E65" s="4">
        <f>SUM(E5:E64)</f>
        <v>43889.962729210376</v>
      </c>
      <c r="F65" s="4">
        <f>SUM(F5:F64)</f>
        <v>198030.03727078959</v>
      </c>
    </row>
  </sheetData>
  <printOptions gridLines="1"/>
  <pageMargins left="0.70866141732283472" right="0.70866141732283472" top="0.74803149606299213" bottom="0.55118110236220474" header="0.31496062992125984" footer="0.31496062992125984"/>
  <pageSetup paperSize="9" fitToHeight="0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>
    <pageSetUpPr fitToPage="1"/>
  </sheetPr>
  <dimension ref="A1:H65"/>
  <sheetViews>
    <sheetView zoomScale="110" zoomScaleNormal="110" workbookViewId="0">
      <selection activeCell="E5" sqref="E5"/>
    </sheetView>
  </sheetViews>
  <sheetFormatPr defaultColWidth="9.109375" defaultRowHeight="23.25" customHeight="1" x14ac:dyDescent="0.3"/>
  <cols>
    <col min="1" max="1" width="4" style="3" customWidth="1"/>
    <col min="2" max="2" width="7.33203125" style="3" customWidth="1"/>
    <col min="3" max="3" width="13.5546875" style="4" customWidth="1"/>
    <col min="4" max="4" width="13.109375" style="4" customWidth="1"/>
    <col min="5" max="5" width="11.109375" style="4" customWidth="1"/>
    <col min="6" max="6" width="13.109375" style="4" customWidth="1"/>
    <col min="7" max="7" width="14.5546875" style="3" customWidth="1"/>
    <col min="8" max="8" width="15" style="3" customWidth="1"/>
    <col min="9" max="16384" width="9.109375" style="3"/>
  </cols>
  <sheetData>
    <row r="1" spans="1:8" ht="23.25" customHeight="1" x14ac:dyDescent="0.3">
      <c r="B1" s="18" t="s">
        <v>27</v>
      </c>
    </row>
    <row r="2" spans="1:8" ht="23.25" customHeight="1" x14ac:dyDescent="0.3">
      <c r="B2" s="19" t="s">
        <v>30</v>
      </c>
      <c r="C2" s="11"/>
      <c r="D2" s="12"/>
      <c r="E2" s="11"/>
      <c r="F2" s="11"/>
      <c r="G2" s="13"/>
    </row>
    <row r="3" spans="1:8" ht="23.25" customHeight="1" x14ac:dyDescent="0.3">
      <c r="B3" s="20" t="s">
        <v>31</v>
      </c>
      <c r="C3" s="11"/>
      <c r="D3" s="12"/>
      <c r="E3" s="11"/>
      <c r="F3" s="11"/>
      <c r="G3" s="13"/>
    </row>
    <row r="4" spans="1:8" s="14" customFormat="1" ht="28.8" x14ac:dyDescent="0.3">
      <c r="B4" s="14" t="s">
        <v>3</v>
      </c>
      <c r="C4" s="15" t="s">
        <v>4</v>
      </c>
      <c r="D4" s="15" t="s">
        <v>0</v>
      </c>
      <c r="E4" s="15" t="s">
        <v>1</v>
      </c>
      <c r="F4" s="15" t="s">
        <v>2</v>
      </c>
      <c r="G4" s="14" t="s">
        <v>5</v>
      </c>
      <c r="H4" s="14" t="s">
        <v>6</v>
      </c>
    </row>
    <row r="5" spans="1:8" ht="23.25" customHeight="1" x14ac:dyDescent="0.3">
      <c r="A5" s="3" t="s">
        <v>14</v>
      </c>
      <c r="B5" s="3">
        <v>1</v>
      </c>
      <c r="C5" s="4">
        <v>239220</v>
      </c>
      <c r="D5" s="4">
        <v>4595</v>
      </c>
      <c r="E5" s="4">
        <f>C5*5.1%/12</f>
        <v>1016.6849999999999</v>
      </c>
      <c r="F5" s="4">
        <f>D5-E5</f>
        <v>3578.3150000000001</v>
      </c>
      <c r="G5" s="5">
        <v>43433</v>
      </c>
      <c r="H5" s="3" t="s">
        <v>29</v>
      </c>
    </row>
    <row r="6" spans="1:8" ht="23.25" customHeight="1" x14ac:dyDescent="0.3">
      <c r="A6" s="3" t="s">
        <v>15</v>
      </c>
      <c r="B6" s="3">
        <v>2</v>
      </c>
      <c r="C6" s="4">
        <f>C5-F5</f>
        <v>235641.685</v>
      </c>
      <c r="D6" s="4">
        <v>4595</v>
      </c>
      <c r="E6" s="4">
        <f t="shared" ref="E6:E64" si="0">C6*5.1%/12</f>
        <v>1001.4771612499999</v>
      </c>
      <c r="F6" s="4">
        <f t="shared" ref="F6:F64" si="1">D6-E6</f>
        <v>3593.5228387500001</v>
      </c>
      <c r="G6" s="5">
        <v>43463</v>
      </c>
      <c r="H6" s="3" t="s">
        <v>29</v>
      </c>
    </row>
    <row r="7" spans="1:8" ht="23.25" customHeight="1" x14ac:dyDescent="0.3">
      <c r="A7" s="3" t="s">
        <v>10</v>
      </c>
      <c r="B7" s="3">
        <v>3</v>
      </c>
      <c r="C7" s="4">
        <f t="shared" ref="C7:C64" si="2">C6-F6</f>
        <v>232048.16216124999</v>
      </c>
      <c r="D7" s="4">
        <v>4595</v>
      </c>
      <c r="E7" s="4">
        <f t="shared" si="0"/>
        <v>986.20468918531242</v>
      </c>
      <c r="F7" s="4">
        <f t="shared" si="1"/>
        <v>3608.7953108146876</v>
      </c>
      <c r="G7" s="5">
        <v>43494</v>
      </c>
      <c r="H7" s="3" t="s">
        <v>29</v>
      </c>
    </row>
    <row r="8" spans="1:8" ht="23.25" customHeight="1" x14ac:dyDescent="0.3">
      <c r="A8" s="3" t="s">
        <v>16</v>
      </c>
      <c r="B8" s="3">
        <v>4</v>
      </c>
      <c r="C8" s="4">
        <f t="shared" si="2"/>
        <v>228439.3668504353</v>
      </c>
      <c r="D8" s="4">
        <v>4595</v>
      </c>
      <c r="E8" s="4">
        <f t="shared" si="0"/>
        <v>970.86730911434995</v>
      </c>
      <c r="F8" s="4">
        <f t="shared" si="1"/>
        <v>3624.1326908856499</v>
      </c>
      <c r="G8" s="5">
        <v>43524</v>
      </c>
      <c r="H8" s="3" t="s">
        <v>29</v>
      </c>
    </row>
    <row r="9" spans="1:8" ht="23.25" customHeight="1" x14ac:dyDescent="0.3">
      <c r="A9" s="3" t="s">
        <v>17</v>
      </c>
      <c r="B9" s="3">
        <v>5</v>
      </c>
      <c r="C9" s="4">
        <f t="shared" si="2"/>
        <v>224815.23415954964</v>
      </c>
      <c r="D9" s="4">
        <v>4595</v>
      </c>
      <c r="E9" s="4">
        <f t="shared" si="0"/>
        <v>955.46474517808599</v>
      </c>
      <c r="F9" s="4">
        <f t="shared" si="1"/>
        <v>3639.5352548219139</v>
      </c>
      <c r="G9" s="5">
        <v>43553</v>
      </c>
      <c r="H9" s="3" t="s">
        <v>29</v>
      </c>
    </row>
    <row r="10" spans="1:8" ht="23.25" customHeight="1" x14ac:dyDescent="0.3">
      <c r="A10" s="3" t="s">
        <v>11</v>
      </c>
      <c r="B10" s="3">
        <v>6</v>
      </c>
      <c r="C10" s="4">
        <f t="shared" si="2"/>
        <v>221175.69890472773</v>
      </c>
      <c r="D10" s="4">
        <v>4595</v>
      </c>
      <c r="E10" s="4">
        <f t="shared" si="0"/>
        <v>939.99672034509285</v>
      </c>
      <c r="F10" s="4">
        <f t="shared" si="1"/>
        <v>3655.0032796549071</v>
      </c>
      <c r="G10" s="5">
        <v>43584</v>
      </c>
      <c r="H10" s="3" t="s">
        <v>29</v>
      </c>
    </row>
    <row r="11" spans="1:8" ht="23.25" customHeight="1" x14ac:dyDescent="0.3">
      <c r="A11" s="3" t="s">
        <v>17</v>
      </c>
      <c r="B11" s="3">
        <v>7</v>
      </c>
      <c r="C11" s="4">
        <f t="shared" si="2"/>
        <v>217520.69562507281</v>
      </c>
      <c r="D11" s="4">
        <v>4595</v>
      </c>
      <c r="E11" s="4">
        <f t="shared" si="0"/>
        <v>924.46295640655944</v>
      </c>
      <c r="F11" s="4">
        <f t="shared" si="1"/>
        <v>3670.5370435934406</v>
      </c>
      <c r="G11" s="5">
        <v>43614</v>
      </c>
    </row>
    <row r="12" spans="1:8" ht="23.25" customHeight="1" x14ac:dyDescent="0.3">
      <c r="A12" s="3" t="s">
        <v>10</v>
      </c>
      <c r="B12" s="3">
        <v>8</v>
      </c>
      <c r="C12" s="4">
        <f t="shared" si="2"/>
        <v>213850.15858147937</v>
      </c>
      <c r="D12" s="4">
        <v>4595</v>
      </c>
      <c r="E12" s="4">
        <f t="shared" si="0"/>
        <v>908.86317397128721</v>
      </c>
      <c r="F12" s="4">
        <f t="shared" si="1"/>
        <v>3686.1368260287127</v>
      </c>
      <c r="G12" s="5">
        <v>43645</v>
      </c>
    </row>
    <row r="13" spans="1:8" ht="23.25" customHeight="1" x14ac:dyDescent="0.3">
      <c r="A13" s="3" t="s">
        <v>10</v>
      </c>
      <c r="B13" s="3">
        <v>9</v>
      </c>
      <c r="C13" s="4">
        <f t="shared" si="2"/>
        <v>210164.02175545064</v>
      </c>
      <c r="D13" s="4">
        <v>4595</v>
      </c>
      <c r="E13" s="4">
        <f t="shared" si="0"/>
        <v>893.1970924606652</v>
      </c>
      <c r="F13" s="4">
        <f t="shared" si="1"/>
        <v>3701.8029075393347</v>
      </c>
      <c r="G13" s="5">
        <v>43675</v>
      </c>
    </row>
    <row r="14" spans="1:8" ht="23.25" customHeight="1" x14ac:dyDescent="0.3">
      <c r="A14" s="3" t="s">
        <v>11</v>
      </c>
      <c r="B14" s="3">
        <v>10</v>
      </c>
      <c r="C14" s="4">
        <f t="shared" si="2"/>
        <v>206462.21884791131</v>
      </c>
      <c r="D14" s="4">
        <v>4595</v>
      </c>
      <c r="E14" s="4">
        <f t="shared" si="0"/>
        <v>877.46443010362293</v>
      </c>
      <c r="F14" s="4">
        <f t="shared" si="1"/>
        <v>3717.5355698963772</v>
      </c>
      <c r="G14" s="5">
        <v>43706</v>
      </c>
    </row>
    <row r="15" spans="1:8" ht="23.25" customHeight="1" x14ac:dyDescent="0.3">
      <c r="A15" s="3" t="s">
        <v>12</v>
      </c>
      <c r="B15" s="3">
        <v>11</v>
      </c>
      <c r="C15" s="4">
        <f t="shared" si="2"/>
        <v>202744.68327801494</v>
      </c>
      <c r="D15" s="4">
        <v>4595</v>
      </c>
      <c r="E15" s="4">
        <f t="shared" si="0"/>
        <v>861.66490393156346</v>
      </c>
      <c r="F15" s="4">
        <f t="shared" si="1"/>
        <v>3733.3350960684365</v>
      </c>
      <c r="G15" s="5">
        <v>43737</v>
      </c>
    </row>
    <row r="16" spans="1:8" ht="23.25" customHeight="1" x14ac:dyDescent="0.3">
      <c r="A16" s="3" t="s">
        <v>13</v>
      </c>
      <c r="B16" s="3">
        <v>12</v>
      </c>
      <c r="C16" s="4">
        <f t="shared" si="2"/>
        <v>199011.34818194649</v>
      </c>
      <c r="D16" s="4">
        <v>4595</v>
      </c>
      <c r="E16" s="4">
        <f t="shared" si="0"/>
        <v>845.79822977327251</v>
      </c>
      <c r="F16" s="4">
        <f t="shared" si="1"/>
        <v>3749.2017702267276</v>
      </c>
      <c r="G16" s="5">
        <v>43767</v>
      </c>
    </row>
    <row r="17" spans="1:7" ht="23.25" customHeight="1" x14ac:dyDescent="0.3">
      <c r="A17" s="3" t="s">
        <v>14</v>
      </c>
      <c r="B17" s="3">
        <v>13</v>
      </c>
      <c r="C17" s="4">
        <f t="shared" si="2"/>
        <v>195262.14641171976</v>
      </c>
      <c r="D17" s="4">
        <v>4595</v>
      </c>
      <c r="E17" s="4">
        <f t="shared" si="0"/>
        <v>829.86412224980893</v>
      </c>
      <c r="F17" s="4">
        <f t="shared" si="1"/>
        <v>3765.135877750191</v>
      </c>
      <c r="G17" s="5">
        <v>43798</v>
      </c>
    </row>
    <row r="18" spans="1:7" ht="23.25" customHeight="1" x14ac:dyDescent="0.3">
      <c r="A18" s="3" t="s">
        <v>15</v>
      </c>
      <c r="B18" s="3">
        <v>14</v>
      </c>
      <c r="C18" s="4">
        <f t="shared" si="2"/>
        <v>191497.01053396956</v>
      </c>
      <c r="D18" s="4">
        <v>4595</v>
      </c>
      <c r="E18" s="4">
        <f t="shared" si="0"/>
        <v>813.86229476937058</v>
      </c>
      <c r="F18" s="4">
        <f t="shared" si="1"/>
        <v>3781.1377052306293</v>
      </c>
      <c r="G18" s="5">
        <v>43828</v>
      </c>
    </row>
    <row r="19" spans="1:7" ht="23.25" customHeight="1" x14ac:dyDescent="0.3">
      <c r="A19" s="3" t="s">
        <v>10</v>
      </c>
      <c r="B19" s="3">
        <v>15</v>
      </c>
      <c r="C19" s="4">
        <f t="shared" si="2"/>
        <v>187715.87282873894</v>
      </c>
      <c r="D19" s="4">
        <v>4595</v>
      </c>
      <c r="E19" s="4">
        <f t="shared" si="0"/>
        <v>797.79245952214035</v>
      </c>
      <c r="F19" s="4">
        <f t="shared" si="1"/>
        <v>3797.2075404778598</v>
      </c>
      <c r="G19" s="5">
        <v>43859</v>
      </c>
    </row>
    <row r="20" spans="1:7" ht="23.25" customHeight="1" x14ac:dyDescent="0.3">
      <c r="A20" s="3" t="s">
        <v>16</v>
      </c>
      <c r="B20" s="3">
        <v>16</v>
      </c>
      <c r="C20" s="4">
        <f t="shared" si="2"/>
        <v>183918.66528826108</v>
      </c>
      <c r="D20" s="4">
        <v>4595</v>
      </c>
      <c r="E20" s="4">
        <f t="shared" si="0"/>
        <v>781.65432747510943</v>
      </c>
      <c r="F20" s="4">
        <f t="shared" si="1"/>
        <v>3813.3456725248907</v>
      </c>
      <c r="G20" s="5">
        <v>43890</v>
      </c>
    </row>
    <row r="21" spans="1:7" ht="23.25" customHeight="1" x14ac:dyDescent="0.3">
      <c r="A21" s="3" t="s">
        <v>17</v>
      </c>
      <c r="B21" s="3">
        <v>17</v>
      </c>
      <c r="C21" s="4">
        <f t="shared" si="2"/>
        <v>180105.3196157362</v>
      </c>
      <c r="D21" s="4">
        <v>4595</v>
      </c>
      <c r="E21" s="4">
        <f t="shared" si="0"/>
        <v>765.44760836687874</v>
      </c>
      <c r="F21" s="4">
        <f t="shared" si="1"/>
        <v>3829.5523916331213</v>
      </c>
      <c r="G21" s="5">
        <v>43919</v>
      </c>
    </row>
    <row r="22" spans="1:7" ht="23.25" customHeight="1" x14ac:dyDescent="0.3">
      <c r="A22" s="3" t="s">
        <v>11</v>
      </c>
      <c r="B22" s="3">
        <v>18</v>
      </c>
      <c r="C22" s="4">
        <f t="shared" si="2"/>
        <v>176275.76722410307</v>
      </c>
      <c r="D22" s="4">
        <v>4595</v>
      </c>
      <c r="E22" s="4">
        <f t="shared" si="0"/>
        <v>749.172010702438</v>
      </c>
      <c r="F22" s="4">
        <f t="shared" si="1"/>
        <v>3845.827989297562</v>
      </c>
      <c r="G22" s="5">
        <v>43950</v>
      </c>
    </row>
    <row r="23" spans="1:7" ht="23.25" customHeight="1" x14ac:dyDescent="0.3">
      <c r="A23" s="3" t="s">
        <v>17</v>
      </c>
      <c r="B23" s="3">
        <v>19</v>
      </c>
      <c r="C23" s="4">
        <f t="shared" si="2"/>
        <v>172429.9392348055</v>
      </c>
      <c r="D23" s="4">
        <v>4595</v>
      </c>
      <c r="E23" s="4">
        <f t="shared" si="0"/>
        <v>732.82724174792338</v>
      </c>
      <c r="F23" s="4">
        <f t="shared" si="1"/>
        <v>3862.1727582520766</v>
      </c>
      <c r="G23" s="5">
        <v>43980</v>
      </c>
    </row>
    <row r="24" spans="1:7" ht="23.25" customHeight="1" x14ac:dyDescent="0.3">
      <c r="A24" s="3" t="s">
        <v>10</v>
      </c>
      <c r="B24" s="3">
        <v>20</v>
      </c>
      <c r="C24" s="4">
        <f t="shared" si="2"/>
        <v>168567.76647655343</v>
      </c>
      <c r="D24" s="4">
        <v>4595</v>
      </c>
      <c r="E24" s="4">
        <f t="shared" si="0"/>
        <v>716.41300752535199</v>
      </c>
      <c r="F24" s="4">
        <f t="shared" si="1"/>
        <v>3878.586992474648</v>
      </c>
      <c r="G24" s="5">
        <v>44011</v>
      </c>
    </row>
    <row r="25" spans="1:7" ht="23.25" customHeight="1" x14ac:dyDescent="0.3">
      <c r="A25" s="3" t="s">
        <v>10</v>
      </c>
      <c r="B25" s="3">
        <v>21</v>
      </c>
      <c r="C25" s="4">
        <f t="shared" si="2"/>
        <v>164689.17948407878</v>
      </c>
      <c r="D25" s="4">
        <v>4595</v>
      </c>
      <c r="E25" s="4">
        <f t="shared" si="0"/>
        <v>699.92901280733474</v>
      </c>
      <c r="F25" s="4">
        <f t="shared" si="1"/>
        <v>3895.0709871926651</v>
      </c>
      <c r="G25" s="5">
        <v>44041</v>
      </c>
    </row>
    <row r="26" spans="1:7" ht="23.25" customHeight="1" x14ac:dyDescent="0.3">
      <c r="A26" s="3" t="s">
        <v>11</v>
      </c>
      <c r="B26" s="3">
        <v>22</v>
      </c>
      <c r="C26" s="4">
        <f t="shared" si="2"/>
        <v>160794.10849688613</v>
      </c>
      <c r="D26" s="4">
        <v>4595</v>
      </c>
      <c r="E26" s="4">
        <f t="shared" si="0"/>
        <v>683.37496111176597</v>
      </c>
      <c r="F26" s="4">
        <f t="shared" si="1"/>
        <v>3911.625038888234</v>
      </c>
      <c r="G26" s="5">
        <v>44072</v>
      </c>
    </row>
    <row r="27" spans="1:7" ht="23.25" customHeight="1" x14ac:dyDescent="0.3">
      <c r="A27" s="3" t="s">
        <v>12</v>
      </c>
      <c r="B27" s="3">
        <v>23</v>
      </c>
      <c r="C27" s="4">
        <f t="shared" si="2"/>
        <v>156882.48345799788</v>
      </c>
      <c r="D27" s="4">
        <v>4595</v>
      </c>
      <c r="E27" s="4">
        <f t="shared" si="0"/>
        <v>666.75055469649089</v>
      </c>
      <c r="F27" s="4">
        <f t="shared" si="1"/>
        <v>3928.2494453035092</v>
      </c>
      <c r="G27" s="5">
        <v>44103</v>
      </c>
    </row>
    <row r="28" spans="1:7" ht="23.25" customHeight="1" x14ac:dyDescent="0.3">
      <c r="A28" s="3" t="s">
        <v>13</v>
      </c>
      <c r="B28" s="3">
        <v>24</v>
      </c>
      <c r="C28" s="4">
        <f t="shared" si="2"/>
        <v>152954.23401269436</v>
      </c>
      <c r="D28" s="4">
        <v>4595</v>
      </c>
      <c r="E28" s="4">
        <f t="shared" si="0"/>
        <v>650.05549455395101</v>
      </c>
      <c r="F28" s="4">
        <f t="shared" si="1"/>
        <v>3944.9445054460489</v>
      </c>
      <c r="G28" s="5">
        <v>44133</v>
      </c>
    </row>
    <row r="29" spans="1:7" ht="23.25" customHeight="1" x14ac:dyDescent="0.3">
      <c r="A29" s="3" t="s">
        <v>14</v>
      </c>
      <c r="B29" s="3">
        <v>25</v>
      </c>
      <c r="C29" s="4">
        <f t="shared" si="2"/>
        <v>149009.28950724832</v>
      </c>
      <c r="D29" s="4">
        <v>4595</v>
      </c>
      <c r="E29" s="4">
        <f t="shared" si="0"/>
        <v>633.28948040580531</v>
      </c>
      <c r="F29" s="4">
        <f t="shared" si="1"/>
        <v>3961.7105195941949</v>
      </c>
      <c r="G29" s="5">
        <v>44164</v>
      </c>
    </row>
    <row r="30" spans="1:7" ht="23.25" customHeight="1" x14ac:dyDescent="0.3">
      <c r="A30" s="3" t="s">
        <v>15</v>
      </c>
      <c r="B30" s="3">
        <v>26</v>
      </c>
      <c r="C30" s="4">
        <f t="shared" si="2"/>
        <v>145047.57898765412</v>
      </c>
      <c r="D30" s="4">
        <v>4595</v>
      </c>
      <c r="E30" s="4">
        <f t="shared" si="0"/>
        <v>616.45221069752995</v>
      </c>
      <c r="F30" s="4">
        <f t="shared" si="1"/>
        <v>3978.5477893024699</v>
      </c>
      <c r="G30" s="5">
        <v>44194</v>
      </c>
    </row>
    <row r="31" spans="1:7" ht="23.25" customHeight="1" x14ac:dyDescent="0.3">
      <c r="A31" s="3" t="s">
        <v>10</v>
      </c>
      <c r="B31" s="3">
        <v>27</v>
      </c>
      <c r="C31" s="4">
        <f t="shared" si="2"/>
        <v>141069.03119835164</v>
      </c>
      <c r="D31" s="4">
        <v>4595</v>
      </c>
      <c r="E31" s="4">
        <f t="shared" si="0"/>
        <v>599.54338259299448</v>
      </c>
      <c r="F31" s="4">
        <f t="shared" si="1"/>
        <v>3995.4566174070055</v>
      </c>
      <c r="G31" s="5">
        <v>44225</v>
      </c>
    </row>
    <row r="32" spans="1:7" ht="23.25" customHeight="1" x14ac:dyDescent="0.3">
      <c r="A32" s="3" t="s">
        <v>16</v>
      </c>
      <c r="B32" s="3">
        <v>28</v>
      </c>
      <c r="C32" s="4">
        <f t="shared" si="2"/>
        <v>137073.57458094464</v>
      </c>
      <c r="D32" s="4">
        <v>4595</v>
      </c>
      <c r="E32" s="4">
        <f t="shared" si="0"/>
        <v>582.56269196901474</v>
      </c>
      <c r="F32" s="4">
        <f t="shared" si="1"/>
        <v>4012.4373080309852</v>
      </c>
      <c r="G32" s="5">
        <v>44255</v>
      </c>
    </row>
    <row r="33" spans="1:7" ht="23.25" customHeight="1" x14ac:dyDescent="0.3">
      <c r="A33" s="3" t="s">
        <v>17</v>
      </c>
      <c r="B33" s="3">
        <v>29</v>
      </c>
      <c r="C33" s="4">
        <f t="shared" si="2"/>
        <v>133061.13727291365</v>
      </c>
      <c r="D33" s="4">
        <v>4595</v>
      </c>
      <c r="E33" s="4">
        <f t="shared" si="0"/>
        <v>565.50983340988296</v>
      </c>
      <c r="F33" s="4">
        <f t="shared" si="1"/>
        <v>4029.490166590117</v>
      </c>
      <c r="G33" s="5">
        <v>44284</v>
      </c>
    </row>
    <row r="34" spans="1:7" ht="23.25" customHeight="1" x14ac:dyDescent="0.3">
      <c r="A34" s="3" t="s">
        <v>11</v>
      </c>
      <c r="B34" s="3">
        <v>30</v>
      </c>
      <c r="C34" s="4">
        <f t="shared" si="2"/>
        <v>129031.64710632354</v>
      </c>
      <c r="D34" s="4">
        <v>4595</v>
      </c>
      <c r="E34" s="4">
        <f t="shared" si="0"/>
        <v>548.38450020187497</v>
      </c>
      <c r="F34" s="4">
        <f t="shared" si="1"/>
        <v>4046.6154997981248</v>
      </c>
      <c r="G34" s="5">
        <v>44315</v>
      </c>
    </row>
    <row r="35" spans="1:7" ht="23.25" customHeight="1" x14ac:dyDescent="0.3">
      <c r="A35" s="3" t="s">
        <v>17</v>
      </c>
      <c r="B35" s="3">
        <v>31</v>
      </c>
      <c r="C35" s="4">
        <f t="shared" si="2"/>
        <v>124985.03160652542</v>
      </c>
      <c r="D35" s="4">
        <v>4595</v>
      </c>
      <c r="E35" s="4">
        <f t="shared" si="0"/>
        <v>531.18638432773298</v>
      </c>
      <c r="F35" s="4">
        <f t="shared" si="1"/>
        <v>4063.8136156722671</v>
      </c>
      <c r="G35" s="5">
        <v>44345</v>
      </c>
    </row>
    <row r="36" spans="1:7" ht="23.25" customHeight="1" x14ac:dyDescent="0.3">
      <c r="A36" s="3" t="s">
        <v>10</v>
      </c>
      <c r="B36" s="3">
        <v>32</v>
      </c>
      <c r="C36" s="4">
        <f t="shared" si="2"/>
        <v>120921.21799085315</v>
      </c>
      <c r="D36" s="4">
        <v>4595</v>
      </c>
      <c r="E36" s="4">
        <f t="shared" si="0"/>
        <v>513.91517646112584</v>
      </c>
      <c r="F36" s="4">
        <f t="shared" si="1"/>
        <v>4081.0848235388739</v>
      </c>
      <c r="G36" s="5">
        <v>44376</v>
      </c>
    </row>
    <row r="37" spans="1:7" ht="23.25" customHeight="1" x14ac:dyDescent="0.3">
      <c r="A37" s="3" t="s">
        <v>10</v>
      </c>
      <c r="B37" s="3">
        <v>33</v>
      </c>
      <c r="C37" s="4">
        <f t="shared" si="2"/>
        <v>116840.13316731428</v>
      </c>
      <c r="D37" s="4">
        <v>4595</v>
      </c>
      <c r="E37" s="4">
        <f t="shared" si="0"/>
        <v>496.57056596108572</v>
      </c>
      <c r="F37" s="4">
        <f t="shared" si="1"/>
        <v>4098.4294340389142</v>
      </c>
      <c r="G37" s="5">
        <v>44406</v>
      </c>
    </row>
    <row r="38" spans="1:7" ht="23.25" customHeight="1" x14ac:dyDescent="0.3">
      <c r="A38" s="3" t="s">
        <v>11</v>
      </c>
      <c r="B38" s="3">
        <v>34</v>
      </c>
      <c r="C38" s="4">
        <f t="shared" si="2"/>
        <v>112741.70373327537</v>
      </c>
      <c r="D38" s="4">
        <v>4595</v>
      </c>
      <c r="E38" s="4">
        <f t="shared" si="0"/>
        <v>479.1522408664203</v>
      </c>
      <c r="F38" s="4">
        <f t="shared" si="1"/>
        <v>4115.8477591335795</v>
      </c>
      <c r="G38" s="5">
        <v>44437</v>
      </c>
    </row>
    <row r="39" spans="1:7" ht="23.25" customHeight="1" x14ac:dyDescent="0.3">
      <c r="A39" s="3" t="s">
        <v>12</v>
      </c>
      <c r="B39" s="3">
        <v>35</v>
      </c>
      <c r="C39" s="4">
        <f t="shared" si="2"/>
        <v>108625.85597414178</v>
      </c>
      <c r="D39" s="4">
        <v>4595</v>
      </c>
      <c r="E39" s="4">
        <f t="shared" si="0"/>
        <v>461.65988789010254</v>
      </c>
      <c r="F39" s="4">
        <f t="shared" si="1"/>
        <v>4133.3401121098977</v>
      </c>
      <c r="G39" s="5">
        <v>44468</v>
      </c>
    </row>
    <row r="40" spans="1:7" ht="23.25" customHeight="1" x14ac:dyDescent="0.3">
      <c r="A40" s="3" t="s">
        <v>13</v>
      </c>
      <c r="B40" s="3">
        <v>36</v>
      </c>
      <c r="C40" s="4">
        <f t="shared" si="2"/>
        <v>104492.51586203188</v>
      </c>
      <c r="D40" s="4">
        <v>4595</v>
      </c>
      <c r="E40" s="4">
        <f t="shared" si="0"/>
        <v>444.09319241363551</v>
      </c>
      <c r="F40" s="4">
        <f t="shared" si="1"/>
        <v>4150.9068075863643</v>
      </c>
      <c r="G40" s="5">
        <v>44498</v>
      </c>
    </row>
    <row r="41" spans="1:7" ht="23.25" customHeight="1" x14ac:dyDescent="0.3">
      <c r="A41" s="3" t="s">
        <v>14</v>
      </c>
      <c r="B41" s="3">
        <v>37</v>
      </c>
      <c r="C41" s="4">
        <f t="shared" si="2"/>
        <v>100341.60905444552</v>
      </c>
      <c r="D41" s="4">
        <v>4595</v>
      </c>
      <c r="E41" s="4">
        <f t="shared" si="0"/>
        <v>426.45183848139345</v>
      </c>
      <c r="F41" s="4">
        <f t="shared" si="1"/>
        <v>4168.5481615186063</v>
      </c>
      <c r="G41" s="5">
        <v>44529</v>
      </c>
    </row>
    <row r="42" spans="1:7" ht="23.25" customHeight="1" x14ac:dyDescent="0.3">
      <c r="A42" s="3" t="s">
        <v>15</v>
      </c>
      <c r="B42" s="3">
        <v>38</v>
      </c>
      <c r="C42" s="4">
        <f t="shared" si="2"/>
        <v>96173.060892926922</v>
      </c>
      <c r="D42" s="4">
        <v>4595</v>
      </c>
      <c r="E42" s="4">
        <f t="shared" si="0"/>
        <v>408.73550879493945</v>
      </c>
      <c r="F42" s="4">
        <f t="shared" si="1"/>
        <v>4186.2644912050609</v>
      </c>
      <c r="G42" s="5">
        <v>44559</v>
      </c>
    </row>
    <row r="43" spans="1:7" ht="23.25" customHeight="1" x14ac:dyDescent="0.3">
      <c r="A43" s="3" t="s">
        <v>10</v>
      </c>
      <c r="B43" s="3">
        <v>39</v>
      </c>
      <c r="C43" s="4">
        <f t="shared" si="2"/>
        <v>91986.796401721862</v>
      </c>
      <c r="D43" s="4">
        <v>4595</v>
      </c>
      <c r="E43" s="4">
        <f t="shared" si="0"/>
        <v>390.94388470731792</v>
      </c>
      <c r="F43" s="4">
        <f t="shared" si="1"/>
        <v>4204.0561152926821</v>
      </c>
      <c r="G43" s="5">
        <v>44590</v>
      </c>
    </row>
    <row r="44" spans="1:7" ht="23.25" customHeight="1" x14ac:dyDescent="0.3">
      <c r="A44" s="3" t="s">
        <v>16</v>
      </c>
      <c r="B44" s="3">
        <v>40</v>
      </c>
      <c r="C44" s="4">
        <f t="shared" si="2"/>
        <v>87782.74028642918</v>
      </c>
      <c r="D44" s="4">
        <v>4595</v>
      </c>
      <c r="E44" s="4">
        <f t="shared" si="0"/>
        <v>373.07664621732397</v>
      </c>
      <c r="F44" s="4">
        <f t="shared" si="1"/>
        <v>4221.9233537826758</v>
      </c>
      <c r="G44" s="5">
        <v>44620</v>
      </c>
    </row>
    <row r="45" spans="1:7" ht="23.25" customHeight="1" x14ac:dyDescent="0.3">
      <c r="A45" s="3" t="s">
        <v>17</v>
      </c>
      <c r="B45" s="3">
        <v>41</v>
      </c>
      <c r="C45" s="4">
        <f t="shared" si="2"/>
        <v>83560.816932646499</v>
      </c>
      <c r="D45" s="4">
        <v>4595</v>
      </c>
      <c r="E45" s="4">
        <f t="shared" si="0"/>
        <v>355.13347196374758</v>
      </c>
      <c r="F45" s="4">
        <f t="shared" si="1"/>
        <v>4239.866528036252</v>
      </c>
      <c r="G45" s="5">
        <v>44649</v>
      </c>
    </row>
    <row r="46" spans="1:7" ht="23.25" customHeight="1" x14ac:dyDescent="0.3">
      <c r="A46" s="3" t="s">
        <v>11</v>
      </c>
      <c r="B46" s="3">
        <v>42</v>
      </c>
      <c r="C46" s="4">
        <f t="shared" si="2"/>
        <v>79320.950404610252</v>
      </c>
      <c r="D46" s="4">
        <v>4595</v>
      </c>
      <c r="E46" s="4">
        <f t="shared" si="0"/>
        <v>337.11403921959356</v>
      </c>
      <c r="F46" s="4">
        <f t="shared" si="1"/>
        <v>4257.8859607804061</v>
      </c>
      <c r="G46" s="5">
        <v>44680</v>
      </c>
    </row>
    <row r="47" spans="1:7" ht="23.25" customHeight="1" x14ac:dyDescent="0.3">
      <c r="A47" s="3" t="s">
        <v>17</v>
      </c>
      <c r="B47" s="3">
        <v>43</v>
      </c>
      <c r="C47" s="4">
        <f t="shared" si="2"/>
        <v>75063.064443829848</v>
      </c>
      <c r="D47" s="4">
        <v>4595</v>
      </c>
      <c r="E47" s="4">
        <f t="shared" si="0"/>
        <v>319.01802388627681</v>
      </c>
      <c r="F47" s="4">
        <f t="shared" si="1"/>
        <v>4275.9819761137232</v>
      </c>
      <c r="G47" s="5">
        <v>44710</v>
      </c>
    </row>
    <row r="48" spans="1:7" ht="23.25" customHeight="1" x14ac:dyDescent="0.3">
      <c r="A48" s="3" t="s">
        <v>10</v>
      </c>
      <c r="B48" s="3">
        <v>44</v>
      </c>
      <c r="C48" s="4">
        <f t="shared" si="2"/>
        <v>70787.082467716129</v>
      </c>
      <c r="D48" s="4">
        <v>4595</v>
      </c>
      <c r="E48" s="4">
        <f t="shared" si="0"/>
        <v>300.84510048779356</v>
      </c>
      <c r="F48" s="4">
        <f t="shared" si="1"/>
        <v>4294.1548995122066</v>
      </c>
      <c r="G48" s="5">
        <v>44741</v>
      </c>
    </row>
    <row r="49" spans="1:8" ht="23.25" customHeight="1" x14ac:dyDescent="0.3">
      <c r="A49" s="3" t="s">
        <v>10</v>
      </c>
      <c r="B49" s="3">
        <v>45</v>
      </c>
      <c r="C49" s="4">
        <f t="shared" si="2"/>
        <v>66492.927568203915</v>
      </c>
      <c r="D49" s="4">
        <v>4595</v>
      </c>
      <c r="E49" s="4">
        <f t="shared" si="0"/>
        <v>282.59494216486661</v>
      </c>
      <c r="F49" s="4">
        <f t="shared" si="1"/>
        <v>4312.4050578351334</v>
      </c>
      <c r="G49" s="5">
        <v>44771</v>
      </c>
    </row>
    <row r="50" spans="1:8" ht="23.25" customHeight="1" x14ac:dyDescent="0.3">
      <c r="A50" s="3" t="s">
        <v>11</v>
      </c>
      <c r="B50" s="3">
        <v>46</v>
      </c>
      <c r="C50" s="4">
        <f t="shared" si="2"/>
        <v>62180.522510368784</v>
      </c>
      <c r="D50" s="4">
        <v>4595</v>
      </c>
      <c r="E50" s="4">
        <f t="shared" si="0"/>
        <v>264.26722066906729</v>
      </c>
      <c r="F50" s="4">
        <f t="shared" si="1"/>
        <v>4330.7327793309323</v>
      </c>
      <c r="G50" s="5">
        <v>44802</v>
      </c>
    </row>
    <row r="51" spans="1:8" ht="23.25" customHeight="1" x14ac:dyDescent="0.3">
      <c r="A51" s="3" t="s">
        <v>12</v>
      </c>
      <c r="B51" s="3">
        <v>47</v>
      </c>
      <c r="C51" s="4">
        <f t="shared" si="2"/>
        <v>57849.789731037854</v>
      </c>
      <c r="D51" s="4">
        <v>4595</v>
      </c>
      <c r="E51" s="4">
        <f t="shared" si="0"/>
        <v>245.86160635691087</v>
      </c>
      <c r="F51" s="4">
        <f t="shared" si="1"/>
        <v>4349.1383936430893</v>
      </c>
      <c r="G51" s="5">
        <v>44833</v>
      </c>
    </row>
    <row r="52" spans="1:8" ht="23.25" customHeight="1" x14ac:dyDescent="0.3">
      <c r="A52" s="3" t="s">
        <v>13</v>
      </c>
      <c r="B52" s="3">
        <v>48</v>
      </c>
      <c r="C52" s="4">
        <f t="shared" si="2"/>
        <v>53500.651337394767</v>
      </c>
      <c r="D52" s="4">
        <v>4595</v>
      </c>
      <c r="E52" s="4">
        <f t="shared" si="0"/>
        <v>227.37776818392774</v>
      </c>
      <c r="F52" s="4">
        <f t="shared" si="1"/>
        <v>4367.6222318160726</v>
      </c>
      <c r="G52" s="5">
        <v>44863</v>
      </c>
    </row>
    <row r="53" spans="1:8" ht="23.25" customHeight="1" x14ac:dyDescent="0.3">
      <c r="A53" s="3" t="s">
        <v>14</v>
      </c>
      <c r="B53" s="3">
        <v>49</v>
      </c>
      <c r="C53" s="4">
        <f t="shared" si="2"/>
        <v>49133.029105578695</v>
      </c>
      <c r="D53" s="4">
        <v>4595</v>
      </c>
      <c r="E53" s="4">
        <f t="shared" si="0"/>
        <v>208.81537369870944</v>
      </c>
      <c r="F53" s="4">
        <f t="shared" si="1"/>
        <v>4386.1846263012903</v>
      </c>
      <c r="G53" s="5">
        <v>44894</v>
      </c>
    </row>
    <row r="54" spans="1:8" ht="23.25" customHeight="1" x14ac:dyDescent="0.3">
      <c r="A54" s="3" t="s">
        <v>15</v>
      </c>
      <c r="B54" s="3">
        <v>50</v>
      </c>
      <c r="C54" s="4">
        <f t="shared" si="2"/>
        <v>44746.844479277403</v>
      </c>
      <c r="D54" s="4">
        <v>4595</v>
      </c>
      <c r="E54" s="4">
        <f t="shared" si="0"/>
        <v>190.17408903692896</v>
      </c>
      <c r="F54" s="4">
        <f t="shared" si="1"/>
        <v>4404.8259109630708</v>
      </c>
      <c r="G54" s="5">
        <v>44924</v>
      </c>
    </row>
    <row r="55" spans="1:8" ht="23.25" customHeight="1" x14ac:dyDescent="0.3">
      <c r="A55" s="3" t="s">
        <v>10</v>
      </c>
      <c r="B55" s="3">
        <v>51</v>
      </c>
      <c r="C55" s="4">
        <f t="shared" si="2"/>
        <v>40342.018568314335</v>
      </c>
      <c r="D55" s="4">
        <v>4595</v>
      </c>
      <c r="E55" s="4">
        <f t="shared" si="0"/>
        <v>171.45357891533592</v>
      </c>
      <c r="F55" s="4">
        <f t="shared" si="1"/>
        <v>4423.546421084664</v>
      </c>
      <c r="G55" s="5">
        <v>44955</v>
      </c>
    </row>
    <row r="56" spans="1:8" ht="23.25" customHeight="1" x14ac:dyDescent="0.3">
      <c r="A56" s="3" t="s">
        <v>16</v>
      </c>
      <c r="B56" s="3">
        <v>52</v>
      </c>
      <c r="C56" s="4">
        <f t="shared" si="2"/>
        <v>35918.472147229673</v>
      </c>
      <c r="D56" s="4">
        <v>4595</v>
      </c>
      <c r="E56" s="4">
        <f t="shared" si="0"/>
        <v>152.6535066257261</v>
      </c>
      <c r="F56" s="4">
        <f t="shared" si="1"/>
        <v>4442.3464933742744</v>
      </c>
      <c r="G56" s="5">
        <v>44985</v>
      </c>
    </row>
    <row r="57" spans="1:8" ht="23.25" customHeight="1" x14ac:dyDescent="0.3">
      <c r="A57" s="3" t="s">
        <v>17</v>
      </c>
      <c r="B57" s="3">
        <v>53</v>
      </c>
      <c r="C57" s="4">
        <f t="shared" si="2"/>
        <v>31476.125653855401</v>
      </c>
      <c r="D57" s="4">
        <v>4595</v>
      </c>
      <c r="E57" s="4">
        <f t="shared" si="0"/>
        <v>133.77353402888545</v>
      </c>
      <c r="F57" s="4">
        <f t="shared" si="1"/>
        <v>4461.2264659711145</v>
      </c>
      <c r="G57" s="5">
        <v>45014</v>
      </c>
    </row>
    <row r="58" spans="1:8" ht="23.25" customHeight="1" x14ac:dyDescent="0.3">
      <c r="A58" s="3" t="s">
        <v>11</v>
      </c>
      <c r="B58" s="3">
        <v>54</v>
      </c>
      <c r="C58" s="4">
        <f t="shared" si="2"/>
        <v>27014.899187884286</v>
      </c>
      <c r="D58" s="4">
        <v>4595</v>
      </c>
      <c r="E58" s="4">
        <f t="shared" si="0"/>
        <v>114.81332154850821</v>
      </c>
      <c r="F58" s="4">
        <f t="shared" si="1"/>
        <v>4480.1866784514914</v>
      </c>
      <c r="G58" s="5">
        <v>45045</v>
      </c>
    </row>
    <row r="59" spans="1:8" ht="23.25" customHeight="1" x14ac:dyDescent="0.3">
      <c r="A59" s="3" t="s">
        <v>17</v>
      </c>
      <c r="B59" s="3">
        <v>55</v>
      </c>
      <c r="C59" s="4">
        <f t="shared" si="2"/>
        <v>22534.712509432793</v>
      </c>
      <c r="D59" s="4">
        <v>4595</v>
      </c>
      <c r="E59" s="4">
        <f t="shared" si="0"/>
        <v>95.772528165089355</v>
      </c>
      <c r="F59" s="4">
        <f t="shared" si="1"/>
        <v>4499.2274718349108</v>
      </c>
      <c r="G59" s="5">
        <v>45075</v>
      </c>
    </row>
    <row r="60" spans="1:8" ht="23.25" customHeight="1" x14ac:dyDescent="0.3">
      <c r="A60" s="3" t="s">
        <v>10</v>
      </c>
      <c r="B60" s="3">
        <v>56</v>
      </c>
      <c r="C60" s="4">
        <f t="shared" si="2"/>
        <v>18035.485037597882</v>
      </c>
      <c r="D60" s="4">
        <v>4595</v>
      </c>
      <c r="E60" s="4">
        <f t="shared" si="0"/>
        <v>76.65081140979099</v>
      </c>
      <c r="F60" s="4">
        <f t="shared" si="1"/>
        <v>4518.3491885902095</v>
      </c>
      <c r="G60" s="5">
        <v>45106</v>
      </c>
    </row>
    <row r="61" spans="1:8" ht="23.25" customHeight="1" x14ac:dyDescent="0.3">
      <c r="A61" s="3" t="s">
        <v>10</v>
      </c>
      <c r="B61" s="3">
        <v>57</v>
      </c>
      <c r="C61" s="4">
        <f t="shared" si="2"/>
        <v>13517.135849007673</v>
      </c>
      <c r="D61" s="4">
        <v>4595</v>
      </c>
      <c r="E61" s="4">
        <f t="shared" si="0"/>
        <v>57.447827358282609</v>
      </c>
      <c r="F61" s="4">
        <f t="shared" si="1"/>
        <v>4537.5521726417173</v>
      </c>
      <c r="G61" s="5">
        <v>45136</v>
      </c>
    </row>
    <row r="62" spans="1:8" ht="23.25" customHeight="1" x14ac:dyDescent="0.3">
      <c r="A62" s="3" t="s">
        <v>23</v>
      </c>
      <c r="B62" s="3">
        <v>58</v>
      </c>
      <c r="C62" s="4">
        <f t="shared" si="2"/>
        <v>8979.5836763659554</v>
      </c>
      <c r="D62" s="4">
        <v>4595</v>
      </c>
      <c r="E62" s="4">
        <f t="shared" si="0"/>
        <v>38.163230624555304</v>
      </c>
      <c r="F62" s="4">
        <f t="shared" si="1"/>
        <v>4556.8367693754444</v>
      </c>
      <c r="G62" s="5">
        <v>45167</v>
      </c>
    </row>
    <row r="63" spans="1:8" ht="23.25" customHeight="1" x14ac:dyDescent="0.3">
      <c r="A63" s="3" t="s">
        <v>12</v>
      </c>
      <c r="B63" s="3">
        <v>59</v>
      </c>
      <c r="C63" s="4">
        <f t="shared" si="2"/>
        <v>4422.746906990511</v>
      </c>
      <c r="D63" s="4">
        <v>4595</v>
      </c>
      <c r="E63" s="4">
        <f t="shared" si="0"/>
        <v>18.796674354709669</v>
      </c>
      <c r="F63" s="4">
        <f t="shared" si="1"/>
        <v>4576.2033256452905</v>
      </c>
      <c r="G63" s="5">
        <v>45198</v>
      </c>
      <c r="H63" s="3" t="s">
        <v>28</v>
      </c>
    </row>
    <row r="64" spans="1:8" ht="23.25" customHeight="1" x14ac:dyDescent="0.3">
      <c r="A64" s="3" t="s">
        <v>13</v>
      </c>
      <c r="B64" s="3">
        <v>60</v>
      </c>
      <c r="C64" s="4">
        <f t="shared" si="2"/>
        <v>-153.45641865477955</v>
      </c>
      <c r="D64" s="4">
        <v>4596.05</v>
      </c>
      <c r="E64" s="4">
        <f t="shared" si="0"/>
        <v>-0.65218977928281308</v>
      </c>
      <c r="F64" s="4">
        <f t="shared" si="1"/>
        <v>4596.7021897792829</v>
      </c>
      <c r="G64" s="5">
        <v>45228</v>
      </c>
      <c r="H64" s="3" t="s">
        <v>28</v>
      </c>
    </row>
    <row r="65" spans="4:6" ht="23.25" customHeight="1" x14ac:dyDescent="0.3">
      <c r="D65" s="4">
        <f>SUM(D5:D64)</f>
        <v>275701.05</v>
      </c>
      <c r="E65" s="4">
        <f>SUM(E5:E64)</f>
        <v>31730.891391565976</v>
      </c>
      <c r="F65" s="4">
        <f>SUM(F5:F64)</f>
        <v>243970.15860843405</v>
      </c>
    </row>
  </sheetData>
  <printOptions gridLines="1"/>
  <pageMargins left="0.70866141732283472" right="0.70866141732283472" top="0.19685039370078741" bottom="0.15748031496062992" header="0.31496062992125984" footer="0.31496062992125984"/>
  <pageSetup paperSize="9" scale="9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1</vt:i4>
      </vt:variant>
    </vt:vector>
  </HeadingPairs>
  <TitlesOfParts>
    <vt:vector size="21" baseType="lpstr">
      <vt:lpstr>MBB Loan Actual Charge</vt:lpstr>
      <vt:lpstr>MBB LOAN</vt:lpstr>
      <vt:lpstr>HP Axia</vt:lpstr>
      <vt:lpstr>HP BLE</vt:lpstr>
      <vt:lpstr>HP BLX</vt:lpstr>
      <vt:lpstr>HP VAA</vt:lpstr>
      <vt:lpstr>HP VAG</vt:lpstr>
      <vt:lpstr>HP VAJ</vt:lpstr>
      <vt:lpstr>HP KEP</vt:lpstr>
      <vt:lpstr>HP VCM</vt:lpstr>
      <vt:lpstr>HP SW</vt:lpstr>
      <vt:lpstr>HP VCM (Rev) </vt:lpstr>
      <vt:lpstr>MBB Loan (Rev)</vt:lpstr>
      <vt:lpstr>Flat Rate Conversion</vt:lpstr>
      <vt:lpstr>Orix</vt:lpstr>
      <vt:lpstr>Dial for Cash</vt:lpstr>
      <vt:lpstr>Citibank Quick Cash </vt:lpstr>
      <vt:lpstr>Cashlite 18800</vt:lpstr>
      <vt:lpstr>Cashlite 67300</vt:lpstr>
      <vt:lpstr>CIMB Cashlite</vt:lpstr>
      <vt:lpstr>'MBB Loan Actual Charge'!Print_Area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Man Lin Lim</cp:lastModifiedBy>
  <cp:lastPrinted>2024-10-05T14:40:59Z</cp:lastPrinted>
  <dcterms:created xsi:type="dcterms:W3CDTF">2016-02-18T10:20:14Z</dcterms:created>
  <dcterms:modified xsi:type="dcterms:W3CDTF">2024-10-05T15:44:47Z</dcterms:modified>
</cp:coreProperties>
</file>